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V:\KGI\KVM-CO\SAP kodok honlapra\egyeb_honlapra\"/>
    </mc:Choice>
  </mc:AlternateContent>
  <xr:revisionPtr revIDLastSave="0" documentId="13_ncr:1_{44D482E4-7079-451F-83B1-48EE4E9887F0}" xr6:coauthVersionLast="47" xr6:coauthVersionMax="47" xr10:uidLastSave="{00000000-0000-0000-0000-000000000000}"/>
  <bookViews>
    <workbookView xWindow="28680" yWindow="-2655" windowWidth="38640" windowHeight="21120" activeTab="1" xr2:uid="{00000000-000D-0000-FFFF-FFFF00000000}"/>
  </bookViews>
  <sheets>
    <sheet name="pü_tétel_csop_kimut" sheetId="8" r:id="rId1"/>
    <sheet name="hierarchia_6.szint_csop" sheetId="2" r:id="rId2"/>
    <sheet name="pü_tételek_részletes" sheetId="3" r:id="rId3"/>
    <sheet name="pü_tétel_csop" sheetId="7" r:id="rId4"/>
  </sheets>
  <definedNames>
    <definedName name="_xlnm._FilterDatabase" localSheetId="3" hidden="1">pü_tétel_csop!$A$1:$E$35</definedName>
    <definedName name="_xlnm._FilterDatabase" localSheetId="2" hidden="1">pü_tételek_részletes!$A$1:$AA$891</definedName>
    <definedName name="DATA1" localSheetId="2">pü_tételek_részletes!$A$2:$A$640</definedName>
    <definedName name="DATA1">#REF!</definedName>
    <definedName name="DATA10" localSheetId="2">pü_tételek_részletes!$J$2:$J$640</definedName>
    <definedName name="DATA10">#REF!</definedName>
    <definedName name="DATA11" localSheetId="2">pü_tételek_részletes!$K$2:$K$640</definedName>
    <definedName name="DATA11">#REF!</definedName>
    <definedName name="DATA12" localSheetId="2">pü_tételek_részletes!$L$2:$L$640</definedName>
    <definedName name="DATA12">#REF!</definedName>
    <definedName name="DATA13" localSheetId="2">pü_tételek_részletes!#REF!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 localSheetId="2">pü_tételek_részletes!$B$2:$B$640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3" localSheetId="2">pü_tételek_részletes!$C$2:$C$640</definedName>
    <definedName name="DATA4" localSheetId="2">pü_tételek_részletes!$D$2:$D$640</definedName>
    <definedName name="DATA5" localSheetId="2">pü_tételek_részletes!$E$2:$E$640</definedName>
    <definedName name="DATA6" localSheetId="2">pü_tételek_részletes!$F$2:$F$640</definedName>
    <definedName name="DATA7" localSheetId="2">pü_tételek_részletes!$G$2:$G$640</definedName>
    <definedName name="DATA8" localSheetId="2">pü_tételek_részletes!$H$2:$H$640</definedName>
    <definedName name="DATA8">#REF!</definedName>
    <definedName name="DATA9" localSheetId="2">pü_tételek_részletes!$I$2:$I$640</definedName>
    <definedName name="DATA9">#REF!</definedName>
    <definedName name="_xlnm.Print_Titles" localSheetId="1">hierarchia_6.szint_csop!$3:$3</definedName>
    <definedName name="TEST0" localSheetId="2">pü_tételek_részletes!$A$2:$L$640</definedName>
    <definedName name="TEST0">#REF!</definedName>
    <definedName name="TESTHKEY" localSheetId="2">pü_tételek_részletes!#REF!</definedName>
    <definedName name="TESTKEYS" localSheetId="2">pü_tételek_részletes!$A$2:$L$640</definedName>
    <definedName name="TESTKEYS">#REF!</definedName>
    <definedName name="TESTVKEY" localSheetId="2">pü_tételek_részletes!$A$1:$L$1</definedName>
    <definedName name="TESTVKEY">#REF!</definedName>
  </definedNames>
  <calcPr calcId="191029"/>
  <pivotCaches>
    <pivotCache cacheId="163" r:id="rId5"/>
    <pivotCache cacheId="18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01" i="3" l="1"/>
  <c r="O901" i="3" s="1"/>
  <c r="Z901" i="3"/>
  <c r="AA901" i="3"/>
  <c r="N896" i="3"/>
  <c r="O896" i="3" s="1"/>
  <c r="X896" i="3"/>
  <c r="Y896" i="3" s="1"/>
  <c r="Z896" i="3"/>
  <c r="AA896" i="3"/>
  <c r="N897" i="3"/>
  <c r="P897" i="3" s="1"/>
  <c r="X897" i="3"/>
  <c r="Y897" i="3" s="1"/>
  <c r="Z897" i="3"/>
  <c r="AA897" i="3"/>
  <c r="N898" i="3"/>
  <c r="O898" i="3" s="1"/>
  <c r="X898" i="3"/>
  <c r="Y898" i="3" s="1"/>
  <c r="Z898" i="3"/>
  <c r="AA898" i="3"/>
  <c r="N899" i="3"/>
  <c r="O899" i="3" s="1"/>
  <c r="X899" i="3"/>
  <c r="Y899" i="3" s="1"/>
  <c r="Z899" i="3"/>
  <c r="AA899" i="3"/>
  <c r="N900" i="3"/>
  <c r="O900" i="3" s="1"/>
  <c r="Z900" i="3"/>
  <c r="AA900" i="3"/>
  <c r="N893" i="3"/>
  <c r="O893" i="3" s="1"/>
  <c r="X893" i="3"/>
  <c r="Y893" i="3" s="1"/>
  <c r="Z893" i="3"/>
  <c r="AA893" i="3"/>
  <c r="N894" i="3"/>
  <c r="O894" i="3" s="1"/>
  <c r="X894" i="3"/>
  <c r="Y894" i="3" s="1"/>
  <c r="Z894" i="3"/>
  <c r="AA894" i="3"/>
  <c r="N895" i="3"/>
  <c r="O895" i="3" s="1"/>
  <c r="Z895" i="3"/>
  <c r="AA895" i="3"/>
  <c r="N892" i="3"/>
  <c r="O892" i="3" s="1"/>
  <c r="Z892" i="3"/>
  <c r="AA892" i="3"/>
  <c r="N890" i="3"/>
  <c r="O890" i="3" s="1"/>
  <c r="X890" i="3"/>
  <c r="Y890" i="3" s="1"/>
  <c r="Z890" i="3"/>
  <c r="AA890" i="3"/>
  <c r="N891" i="3"/>
  <c r="P891" i="3" s="1"/>
  <c r="Q891" i="3" s="1"/>
  <c r="Z891" i="3"/>
  <c r="AA891" i="3"/>
  <c r="N889" i="3"/>
  <c r="O889" i="3" s="1"/>
  <c r="Z889" i="3"/>
  <c r="AA889" i="3"/>
  <c r="N886" i="3"/>
  <c r="O886" i="3" s="1"/>
  <c r="X886" i="3"/>
  <c r="Y886" i="3" s="1"/>
  <c r="Z886" i="3"/>
  <c r="AA886" i="3"/>
  <c r="N887" i="3"/>
  <c r="O887" i="3" s="1"/>
  <c r="X887" i="3"/>
  <c r="Y887" i="3" s="1"/>
  <c r="Z887" i="3"/>
  <c r="AA887" i="3"/>
  <c r="N888" i="3"/>
  <c r="O888" i="3" s="1"/>
  <c r="Z888" i="3"/>
  <c r="AA888" i="3"/>
  <c r="N882" i="3"/>
  <c r="O882" i="3" s="1"/>
  <c r="X882" i="3"/>
  <c r="Y882" i="3" s="1"/>
  <c r="Z882" i="3"/>
  <c r="AA882" i="3"/>
  <c r="N883" i="3"/>
  <c r="O883" i="3" s="1"/>
  <c r="X883" i="3"/>
  <c r="Y883" i="3" s="1"/>
  <c r="Z883" i="3"/>
  <c r="AA883" i="3"/>
  <c r="N884" i="3"/>
  <c r="O884" i="3" s="1"/>
  <c r="X884" i="3"/>
  <c r="Y884" i="3" s="1"/>
  <c r="Z884" i="3"/>
  <c r="AA884" i="3"/>
  <c r="N885" i="3"/>
  <c r="O885" i="3" s="1"/>
  <c r="Z885" i="3"/>
  <c r="AA885" i="3"/>
  <c r="N880" i="3"/>
  <c r="O880" i="3" s="1"/>
  <c r="X880" i="3"/>
  <c r="Y880" i="3" s="1"/>
  <c r="Z880" i="3"/>
  <c r="AA880" i="3"/>
  <c r="N881" i="3"/>
  <c r="P881" i="3" s="1"/>
  <c r="Q881" i="3" s="1"/>
  <c r="Z881" i="3"/>
  <c r="AA881" i="3"/>
  <c r="N858" i="3"/>
  <c r="P858" i="3" s="1"/>
  <c r="X858" i="3"/>
  <c r="Y858" i="3" s="1"/>
  <c r="Z858" i="3"/>
  <c r="AA858" i="3"/>
  <c r="N859" i="3"/>
  <c r="O859" i="3" s="1"/>
  <c r="X859" i="3"/>
  <c r="Y859" i="3" s="1"/>
  <c r="Z859" i="3"/>
  <c r="AA859" i="3"/>
  <c r="N860" i="3"/>
  <c r="O860" i="3" s="1"/>
  <c r="X860" i="3"/>
  <c r="Y860" i="3" s="1"/>
  <c r="Z860" i="3"/>
  <c r="AA860" i="3"/>
  <c r="N861" i="3"/>
  <c r="O861" i="3" s="1"/>
  <c r="X861" i="3"/>
  <c r="Y861" i="3" s="1"/>
  <c r="Z861" i="3"/>
  <c r="AA861" i="3"/>
  <c r="N862" i="3"/>
  <c r="P862" i="3" s="1"/>
  <c r="X862" i="3"/>
  <c r="Y862" i="3" s="1"/>
  <c r="Z862" i="3"/>
  <c r="AA862" i="3"/>
  <c r="N863" i="3"/>
  <c r="P863" i="3" s="1"/>
  <c r="Q863" i="3" s="1"/>
  <c r="X863" i="3"/>
  <c r="Y863" i="3" s="1"/>
  <c r="Z863" i="3"/>
  <c r="AA863" i="3"/>
  <c r="N864" i="3"/>
  <c r="O864" i="3" s="1"/>
  <c r="X864" i="3"/>
  <c r="Y864" i="3" s="1"/>
  <c r="Z864" i="3"/>
  <c r="AA864" i="3"/>
  <c r="N865" i="3"/>
  <c r="O865" i="3" s="1"/>
  <c r="X865" i="3"/>
  <c r="Y865" i="3" s="1"/>
  <c r="Z865" i="3"/>
  <c r="AA865" i="3"/>
  <c r="N866" i="3"/>
  <c r="O866" i="3" s="1"/>
  <c r="X866" i="3"/>
  <c r="Y866" i="3" s="1"/>
  <c r="Z866" i="3"/>
  <c r="AA866" i="3"/>
  <c r="N867" i="3"/>
  <c r="P867" i="3" s="1"/>
  <c r="Q867" i="3" s="1"/>
  <c r="X867" i="3"/>
  <c r="Y867" i="3" s="1"/>
  <c r="Z867" i="3"/>
  <c r="AA867" i="3"/>
  <c r="N868" i="3"/>
  <c r="O868" i="3" s="1"/>
  <c r="X868" i="3"/>
  <c r="Y868" i="3" s="1"/>
  <c r="Z868" i="3"/>
  <c r="AA868" i="3"/>
  <c r="N869" i="3"/>
  <c r="O869" i="3" s="1"/>
  <c r="X869" i="3"/>
  <c r="Y869" i="3" s="1"/>
  <c r="Z869" i="3"/>
  <c r="AA869" i="3"/>
  <c r="N870" i="3"/>
  <c r="O870" i="3" s="1"/>
  <c r="X870" i="3"/>
  <c r="Y870" i="3" s="1"/>
  <c r="Z870" i="3"/>
  <c r="AA870" i="3"/>
  <c r="N871" i="3"/>
  <c r="P871" i="3" s="1"/>
  <c r="X871" i="3"/>
  <c r="Y871" i="3" s="1"/>
  <c r="Z871" i="3"/>
  <c r="AA871" i="3"/>
  <c r="N872" i="3"/>
  <c r="O872" i="3" s="1"/>
  <c r="X872" i="3"/>
  <c r="Y872" i="3" s="1"/>
  <c r="Z872" i="3"/>
  <c r="AA872" i="3"/>
  <c r="N873" i="3"/>
  <c r="O873" i="3" s="1"/>
  <c r="X873" i="3"/>
  <c r="Y873" i="3" s="1"/>
  <c r="Z873" i="3"/>
  <c r="AA873" i="3"/>
  <c r="N874" i="3"/>
  <c r="P874" i="3" s="1"/>
  <c r="Q874" i="3" s="1"/>
  <c r="X874" i="3"/>
  <c r="Y874" i="3" s="1"/>
  <c r="Z874" i="3"/>
  <c r="AA874" i="3"/>
  <c r="N875" i="3"/>
  <c r="O875" i="3" s="1"/>
  <c r="X875" i="3"/>
  <c r="Y875" i="3" s="1"/>
  <c r="Z875" i="3"/>
  <c r="AA875" i="3"/>
  <c r="N876" i="3"/>
  <c r="O876" i="3" s="1"/>
  <c r="X876" i="3"/>
  <c r="Y876" i="3" s="1"/>
  <c r="Z876" i="3"/>
  <c r="AA876" i="3"/>
  <c r="N877" i="3"/>
  <c r="O877" i="3" s="1"/>
  <c r="X877" i="3"/>
  <c r="Y877" i="3" s="1"/>
  <c r="Z877" i="3"/>
  <c r="AA877" i="3"/>
  <c r="N878" i="3"/>
  <c r="O878" i="3" s="1"/>
  <c r="X878" i="3"/>
  <c r="Y878" i="3" s="1"/>
  <c r="Z878" i="3"/>
  <c r="AA878" i="3"/>
  <c r="N879" i="3"/>
  <c r="P879" i="3" s="1"/>
  <c r="Z879" i="3"/>
  <c r="AA879" i="3"/>
  <c r="N857" i="3"/>
  <c r="O857" i="3" s="1"/>
  <c r="Z857" i="3"/>
  <c r="AA857" i="3"/>
  <c r="N856" i="3"/>
  <c r="O856" i="3" s="1"/>
  <c r="Z856" i="3"/>
  <c r="AA856" i="3"/>
  <c r="N854" i="3"/>
  <c r="O854" i="3" s="1"/>
  <c r="X854" i="3"/>
  <c r="Y854" i="3" s="1"/>
  <c r="Z854" i="3"/>
  <c r="AA854" i="3"/>
  <c r="N855" i="3"/>
  <c r="P855" i="3" s="1"/>
  <c r="Z855" i="3"/>
  <c r="AA855" i="3"/>
  <c r="N852" i="3"/>
  <c r="O852" i="3" s="1"/>
  <c r="X852" i="3"/>
  <c r="Y852" i="3" s="1"/>
  <c r="Z852" i="3"/>
  <c r="AA852" i="3"/>
  <c r="N853" i="3"/>
  <c r="P853" i="3" s="1"/>
  <c r="Z853" i="3"/>
  <c r="AA853" i="3"/>
  <c r="N851" i="3"/>
  <c r="O851" i="3" s="1"/>
  <c r="Z851" i="3"/>
  <c r="AA851" i="3"/>
  <c r="N850" i="3"/>
  <c r="O850" i="3" s="1"/>
  <c r="Z850" i="3"/>
  <c r="AA850" i="3"/>
  <c r="N849" i="3"/>
  <c r="O849" i="3" s="1"/>
  <c r="Z849" i="3"/>
  <c r="AA849" i="3"/>
  <c r="N835" i="3"/>
  <c r="O835" i="3" s="1"/>
  <c r="X835" i="3"/>
  <c r="Y835" i="3" s="1"/>
  <c r="Z835" i="3"/>
  <c r="AA835" i="3"/>
  <c r="N836" i="3"/>
  <c r="P836" i="3" s="1"/>
  <c r="X836" i="3"/>
  <c r="Y836" i="3" s="1"/>
  <c r="Z836" i="3"/>
  <c r="AA836" i="3"/>
  <c r="N837" i="3"/>
  <c r="O837" i="3" s="1"/>
  <c r="X837" i="3"/>
  <c r="Y837" i="3" s="1"/>
  <c r="Z837" i="3"/>
  <c r="AA837" i="3"/>
  <c r="N838" i="3"/>
  <c r="O838" i="3" s="1"/>
  <c r="X838" i="3"/>
  <c r="Y838" i="3" s="1"/>
  <c r="Z838" i="3"/>
  <c r="AA838" i="3"/>
  <c r="N839" i="3"/>
  <c r="O839" i="3" s="1"/>
  <c r="X839" i="3"/>
  <c r="Y839" i="3" s="1"/>
  <c r="Z839" i="3"/>
  <c r="AA839" i="3"/>
  <c r="N840" i="3"/>
  <c r="O840" i="3" s="1"/>
  <c r="X840" i="3"/>
  <c r="Y840" i="3" s="1"/>
  <c r="Z840" i="3"/>
  <c r="AA840" i="3"/>
  <c r="N841" i="3"/>
  <c r="O841" i="3" s="1"/>
  <c r="X841" i="3"/>
  <c r="Y841" i="3" s="1"/>
  <c r="Z841" i="3"/>
  <c r="AA841" i="3"/>
  <c r="N842" i="3"/>
  <c r="O842" i="3" s="1"/>
  <c r="X842" i="3"/>
  <c r="Y842" i="3" s="1"/>
  <c r="Z842" i="3"/>
  <c r="AA842" i="3"/>
  <c r="N843" i="3"/>
  <c r="O843" i="3" s="1"/>
  <c r="X843" i="3"/>
  <c r="Y843" i="3" s="1"/>
  <c r="Z843" i="3"/>
  <c r="AA843" i="3"/>
  <c r="N844" i="3"/>
  <c r="O844" i="3" s="1"/>
  <c r="X844" i="3"/>
  <c r="Y844" i="3" s="1"/>
  <c r="Z844" i="3"/>
  <c r="AA844" i="3"/>
  <c r="N845" i="3"/>
  <c r="O845" i="3" s="1"/>
  <c r="X845" i="3"/>
  <c r="Y845" i="3" s="1"/>
  <c r="Z845" i="3"/>
  <c r="AA845" i="3"/>
  <c r="N846" i="3"/>
  <c r="O846" i="3" s="1"/>
  <c r="X846" i="3"/>
  <c r="Y846" i="3" s="1"/>
  <c r="Z846" i="3"/>
  <c r="AA846" i="3"/>
  <c r="N847" i="3"/>
  <c r="O847" i="3" s="1"/>
  <c r="X847" i="3"/>
  <c r="Y847" i="3" s="1"/>
  <c r="Z847" i="3"/>
  <c r="AA847" i="3"/>
  <c r="N848" i="3"/>
  <c r="O848" i="3" s="1"/>
  <c r="Z848" i="3"/>
  <c r="AA848" i="3"/>
  <c r="N834" i="3"/>
  <c r="O834" i="3" s="1"/>
  <c r="Z834" i="3"/>
  <c r="AA834" i="3"/>
  <c r="AA833" i="3"/>
  <c r="Z833" i="3"/>
  <c r="N833" i="3"/>
  <c r="P833" i="3" s="1"/>
  <c r="N829" i="3"/>
  <c r="O829" i="3" s="1"/>
  <c r="X829" i="3"/>
  <c r="Y829" i="3" s="1"/>
  <c r="Z829" i="3"/>
  <c r="AA829" i="3"/>
  <c r="N830" i="3"/>
  <c r="P830" i="3" s="1"/>
  <c r="X830" i="3"/>
  <c r="Y830" i="3" s="1"/>
  <c r="Z830" i="3"/>
  <c r="AA830" i="3"/>
  <c r="N831" i="3"/>
  <c r="O831" i="3" s="1"/>
  <c r="X831" i="3"/>
  <c r="Y831" i="3" s="1"/>
  <c r="Z831" i="3"/>
  <c r="AA831" i="3"/>
  <c r="N832" i="3"/>
  <c r="O832" i="3" s="1"/>
  <c r="Z832" i="3"/>
  <c r="AA832" i="3"/>
  <c r="N828" i="3"/>
  <c r="O828" i="3" s="1"/>
  <c r="Z828" i="3"/>
  <c r="AA828" i="3"/>
  <c r="N820" i="3"/>
  <c r="O820" i="3" s="1"/>
  <c r="X820" i="3"/>
  <c r="Y820" i="3" s="1"/>
  <c r="Z820" i="3"/>
  <c r="AA820" i="3"/>
  <c r="N821" i="3"/>
  <c r="P821" i="3" s="1"/>
  <c r="X821" i="3"/>
  <c r="Y821" i="3" s="1"/>
  <c r="Z821" i="3"/>
  <c r="AA821" i="3"/>
  <c r="N822" i="3"/>
  <c r="O822" i="3" s="1"/>
  <c r="X822" i="3"/>
  <c r="Y822" i="3" s="1"/>
  <c r="Z822" i="3"/>
  <c r="AA822" i="3"/>
  <c r="N823" i="3"/>
  <c r="O823" i="3" s="1"/>
  <c r="X823" i="3"/>
  <c r="Y823" i="3" s="1"/>
  <c r="Z823" i="3"/>
  <c r="AA823" i="3"/>
  <c r="N824" i="3"/>
  <c r="O824" i="3" s="1"/>
  <c r="X824" i="3"/>
  <c r="Y824" i="3" s="1"/>
  <c r="Z824" i="3"/>
  <c r="AA824" i="3"/>
  <c r="N825" i="3"/>
  <c r="P825" i="3" s="1"/>
  <c r="X825" i="3"/>
  <c r="Y825" i="3" s="1"/>
  <c r="Z825" i="3"/>
  <c r="AA825" i="3"/>
  <c r="N826" i="3"/>
  <c r="P826" i="3" s="1"/>
  <c r="R826" i="3" s="1"/>
  <c r="X826" i="3"/>
  <c r="Y826" i="3" s="1"/>
  <c r="Z826" i="3"/>
  <c r="AA826" i="3"/>
  <c r="N827" i="3"/>
  <c r="O827" i="3" s="1"/>
  <c r="Z827" i="3"/>
  <c r="AA827" i="3"/>
  <c r="N819" i="3"/>
  <c r="O819" i="3" s="1"/>
  <c r="Z819" i="3"/>
  <c r="AA819" i="3"/>
  <c r="N818" i="3"/>
  <c r="O818" i="3" s="1"/>
  <c r="Z818" i="3"/>
  <c r="AA818" i="3"/>
  <c r="N817" i="3"/>
  <c r="O817" i="3" s="1"/>
  <c r="Z817" i="3"/>
  <c r="AA817" i="3"/>
  <c r="N816" i="3"/>
  <c r="O816" i="3" s="1"/>
  <c r="Z816" i="3"/>
  <c r="AA816" i="3"/>
  <c r="N813" i="3"/>
  <c r="O813" i="3" s="1"/>
  <c r="X813" i="3"/>
  <c r="Y813" i="3" s="1"/>
  <c r="Z813" i="3"/>
  <c r="AA813" i="3"/>
  <c r="N814" i="3"/>
  <c r="O814" i="3" s="1"/>
  <c r="X814" i="3"/>
  <c r="Y814" i="3" s="1"/>
  <c r="Z814" i="3"/>
  <c r="AA814" i="3"/>
  <c r="N815" i="3"/>
  <c r="O815" i="3" s="1"/>
  <c r="Z815" i="3"/>
  <c r="AA815" i="3"/>
  <c r="N807" i="3"/>
  <c r="O807" i="3" s="1"/>
  <c r="X807" i="3"/>
  <c r="Y807" i="3" s="1"/>
  <c r="Z807" i="3"/>
  <c r="AA807" i="3"/>
  <c r="N808" i="3"/>
  <c r="P808" i="3" s="1"/>
  <c r="X808" i="3"/>
  <c r="Y808" i="3" s="1"/>
  <c r="Z808" i="3"/>
  <c r="AA808" i="3"/>
  <c r="N809" i="3"/>
  <c r="O809" i="3" s="1"/>
  <c r="X809" i="3"/>
  <c r="Y809" i="3" s="1"/>
  <c r="Z809" i="3"/>
  <c r="AA809" i="3"/>
  <c r="N810" i="3"/>
  <c r="O810" i="3" s="1"/>
  <c r="X810" i="3"/>
  <c r="Y810" i="3" s="1"/>
  <c r="Z810" i="3"/>
  <c r="AA810" i="3"/>
  <c r="N811" i="3"/>
  <c r="O811" i="3" s="1"/>
  <c r="X811" i="3"/>
  <c r="Y811" i="3" s="1"/>
  <c r="Z811" i="3"/>
  <c r="AA811" i="3"/>
  <c r="N812" i="3"/>
  <c r="P812" i="3" s="1"/>
  <c r="Z812" i="3"/>
  <c r="AA812" i="3"/>
  <c r="N781" i="3"/>
  <c r="O781" i="3" s="1"/>
  <c r="Z781" i="3"/>
  <c r="AA781" i="3"/>
  <c r="N782" i="3"/>
  <c r="O782" i="3" s="1"/>
  <c r="Z782" i="3"/>
  <c r="AA782" i="3"/>
  <c r="N783" i="3"/>
  <c r="O783" i="3" s="1"/>
  <c r="Z783" i="3"/>
  <c r="AA783" i="3"/>
  <c r="N784" i="3"/>
  <c r="P784" i="3" s="1"/>
  <c r="Q784" i="3" s="1"/>
  <c r="Z784" i="3"/>
  <c r="AA784" i="3"/>
  <c r="N785" i="3"/>
  <c r="O785" i="3" s="1"/>
  <c r="Z785" i="3"/>
  <c r="AA785" i="3"/>
  <c r="N806" i="3"/>
  <c r="O806" i="3" s="1"/>
  <c r="Z806" i="3"/>
  <c r="AA806" i="3"/>
  <c r="N777" i="3"/>
  <c r="O777" i="3" s="1"/>
  <c r="Z777" i="3"/>
  <c r="AA777" i="3"/>
  <c r="N778" i="3"/>
  <c r="P778" i="3" s="1"/>
  <c r="Z778" i="3"/>
  <c r="AA778" i="3"/>
  <c r="N779" i="3"/>
  <c r="O779" i="3" s="1"/>
  <c r="Z779" i="3"/>
  <c r="AA779" i="3"/>
  <c r="N780" i="3"/>
  <c r="O780" i="3" s="1"/>
  <c r="Z780" i="3"/>
  <c r="AA780" i="3"/>
  <c r="N776" i="3"/>
  <c r="O776" i="3" s="1"/>
  <c r="Z776" i="3"/>
  <c r="AA776" i="3"/>
  <c r="N767" i="3"/>
  <c r="O767" i="3" s="1"/>
  <c r="Z767" i="3"/>
  <c r="AA767" i="3"/>
  <c r="N768" i="3"/>
  <c r="O768" i="3" s="1"/>
  <c r="Z768" i="3"/>
  <c r="AA768" i="3"/>
  <c r="N773" i="3"/>
  <c r="O773" i="3" s="1"/>
  <c r="Z773" i="3"/>
  <c r="AA773" i="3"/>
  <c r="N774" i="3"/>
  <c r="O774" i="3" s="1"/>
  <c r="Z774" i="3"/>
  <c r="AA774" i="3"/>
  <c r="N775" i="3"/>
  <c r="O775" i="3" s="1"/>
  <c r="Z775" i="3"/>
  <c r="AA775" i="3"/>
  <c r="N765" i="3"/>
  <c r="O765" i="3" s="1"/>
  <c r="Z765" i="3"/>
  <c r="AA765" i="3"/>
  <c r="N766" i="3"/>
  <c r="O766" i="3" s="1"/>
  <c r="Z766" i="3"/>
  <c r="AA766" i="3"/>
  <c r="N764" i="3"/>
  <c r="O764" i="3" s="1"/>
  <c r="Z764" i="3"/>
  <c r="AA764" i="3"/>
  <c r="N763" i="3"/>
  <c r="O763" i="3" s="1"/>
  <c r="Z763" i="3"/>
  <c r="AA763" i="3"/>
  <c r="N761" i="3"/>
  <c r="P761" i="3" s="1"/>
  <c r="Z761" i="3"/>
  <c r="AA761" i="3"/>
  <c r="N762" i="3"/>
  <c r="P762" i="3" s="1"/>
  <c r="Z762" i="3"/>
  <c r="AA762" i="3"/>
  <c r="N759" i="3"/>
  <c r="O759" i="3" s="1"/>
  <c r="Z759" i="3"/>
  <c r="AA759" i="3"/>
  <c r="N760" i="3"/>
  <c r="P760" i="3" s="1"/>
  <c r="Z760" i="3"/>
  <c r="AA760" i="3"/>
  <c r="N749" i="3"/>
  <c r="P749" i="3" s="1"/>
  <c r="Z749" i="3"/>
  <c r="AA749" i="3"/>
  <c r="N750" i="3"/>
  <c r="O750" i="3" s="1"/>
  <c r="Z750" i="3"/>
  <c r="AA750" i="3"/>
  <c r="N751" i="3"/>
  <c r="O751" i="3" s="1"/>
  <c r="Z751" i="3"/>
  <c r="AA751" i="3"/>
  <c r="N752" i="3"/>
  <c r="O752" i="3" s="1"/>
  <c r="Z752" i="3"/>
  <c r="AA752" i="3"/>
  <c r="N753" i="3"/>
  <c r="P753" i="3" s="1"/>
  <c r="Q753" i="3" s="1"/>
  <c r="Z753" i="3"/>
  <c r="AA753" i="3"/>
  <c r="N754" i="3"/>
  <c r="O754" i="3" s="1"/>
  <c r="Z754" i="3"/>
  <c r="AA754" i="3"/>
  <c r="N755" i="3"/>
  <c r="O755" i="3" s="1"/>
  <c r="Z755" i="3"/>
  <c r="AA755" i="3"/>
  <c r="N756" i="3"/>
  <c r="O756" i="3" s="1"/>
  <c r="Z756" i="3"/>
  <c r="AA756" i="3"/>
  <c r="N757" i="3"/>
  <c r="P757" i="3" s="1"/>
  <c r="Q757" i="3" s="1"/>
  <c r="Z757" i="3"/>
  <c r="AA757" i="3"/>
  <c r="N758" i="3"/>
  <c r="O758" i="3" s="1"/>
  <c r="Z758" i="3"/>
  <c r="AA758" i="3"/>
  <c r="N700" i="3"/>
  <c r="O700" i="3" s="1"/>
  <c r="Z700" i="3"/>
  <c r="AA700" i="3"/>
  <c r="N701" i="3"/>
  <c r="O701" i="3" s="1"/>
  <c r="Z701" i="3"/>
  <c r="AA701" i="3"/>
  <c r="N702" i="3"/>
  <c r="O702" i="3" s="1"/>
  <c r="Z702" i="3"/>
  <c r="AA702" i="3"/>
  <c r="N703" i="3"/>
  <c r="O703" i="3" s="1"/>
  <c r="Z703" i="3"/>
  <c r="AA703" i="3"/>
  <c r="N704" i="3"/>
  <c r="O704" i="3" s="1"/>
  <c r="Z704" i="3"/>
  <c r="AA704" i="3"/>
  <c r="N705" i="3"/>
  <c r="P705" i="3" s="1"/>
  <c r="Q705" i="3" s="1"/>
  <c r="Z705" i="3"/>
  <c r="AA705" i="3"/>
  <c r="N706" i="3"/>
  <c r="O706" i="3" s="1"/>
  <c r="Z706" i="3"/>
  <c r="AA706" i="3"/>
  <c r="N707" i="3"/>
  <c r="O707" i="3" s="1"/>
  <c r="Z707" i="3"/>
  <c r="AA707" i="3"/>
  <c r="N708" i="3"/>
  <c r="Z708" i="3"/>
  <c r="AA708" i="3"/>
  <c r="N709" i="3"/>
  <c r="O709" i="3" s="1"/>
  <c r="Z709" i="3"/>
  <c r="AA709" i="3"/>
  <c r="N710" i="3"/>
  <c r="O710" i="3" s="1"/>
  <c r="Z710" i="3"/>
  <c r="AA710" i="3"/>
  <c r="N711" i="3"/>
  <c r="O711" i="3" s="1"/>
  <c r="Z711" i="3"/>
  <c r="AA711" i="3"/>
  <c r="N712" i="3"/>
  <c r="Z712" i="3"/>
  <c r="AA712" i="3"/>
  <c r="N713" i="3"/>
  <c r="O713" i="3" s="1"/>
  <c r="Z713" i="3"/>
  <c r="AA713" i="3"/>
  <c r="N714" i="3"/>
  <c r="O714" i="3" s="1"/>
  <c r="Z714" i="3"/>
  <c r="AA714" i="3"/>
  <c r="N715" i="3"/>
  <c r="O715" i="3" s="1"/>
  <c r="Z715" i="3"/>
  <c r="AA715" i="3"/>
  <c r="N716" i="3"/>
  <c r="Z716" i="3"/>
  <c r="AA716" i="3"/>
  <c r="N717" i="3"/>
  <c r="O717" i="3" s="1"/>
  <c r="Z717" i="3"/>
  <c r="AA717" i="3"/>
  <c r="N718" i="3"/>
  <c r="O718" i="3" s="1"/>
  <c r="Z718" i="3"/>
  <c r="AA718" i="3"/>
  <c r="N719" i="3"/>
  <c r="O719" i="3" s="1"/>
  <c r="Z719" i="3"/>
  <c r="AA719" i="3"/>
  <c r="N720" i="3"/>
  <c r="Z720" i="3"/>
  <c r="AA720" i="3"/>
  <c r="N721" i="3"/>
  <c r="O721" i="3" s="1"/>
  <c r="Z721" i="3"/>
  <c r="AA721" i="3"/>
  <c r="N722" i="3"/>
  <c r="O722" i="3" s="1"/>
  <c r="Z722" i="3"/>
  <c r="AA722" i="3"/>
  <c r="N723" i="3"/>
  <c r="O723" i="3" s="1"/>
  <c r="Z723" i="3"/>
  <c r="AA723" i="3"/>
  <c r="N724" i="3"/>
  <c r="Z724" i="3"/>
  <c r="AA724" i="3"/>
  <c r="N725" i="3"/>
  <c r="P725" i="3" s="1"/>
  <c r="Z725" i="3"/>
  <c r="AA725" i="3"/>
  <c r="N726" i="3"/>
  <c r="O726" i="3" s="1"/>
  <c r="Z726" i="3"/>
  <c r="AA726" i="3"/>
  <c r="N727" i="3"/>
  <c r="O727" i="3" s="1"/>
  <c r="Z727" i="3"/>
  <c r="AA727" i="3"/>
  <c r="N728" i="3"/>
  <c r="Z728" i="3"/>
  <c r="AA728" i="3"/>
  <c r="N729" i="3"/>
  <c r="O729" i="3" s="1"/>
  <c r="Z729" i="3"/>
  <c r="AA729" i="3"/>
  <c r="N730" i="3"/>
  <c r="Z730" i="3"/>
  <c r="AA730" i="3"/>
  <c r="N731" i="3"/>
  <c r="O731" i="3" s="1"/>
  <c r="Z731" i="3"/>
  <c r="AA731" i="3"/>
  <c r="N732" i="3"/>
  <c r="Z732" i="3"/>
  <c r="AA732" i="3"/>
  <c r="N733" i="3"/>
  <c r="P733" i="3" s="1"/>
  <c r="Z733" i="3"/>
  <c r="AA733" i="3"/>
  <c r="N734" i="3"/>
  <c r="Z734" i="3"/>
  <c r="AA734" i="3"/>
  <c r="N735" i="3"/>
  <c r="O735" i="3" s="1"/>
  <c r="Z735" i="3"/>
  <c r="AA735" i="3"/>
  <c r="N736" i="3"/>
  <c r="Z736" i="3"/>
  <c r="AA736" i="3"/>
  <c r="N737" i="3"/>
  <c r="P737" i="3" s="1"/>
  <c r="Z737" i="3"/>
  <c r="AA737" i="3"/>
  <c r="N738" i="3"/>
  <c r="Z738" i="3"/>
  <c r="AA738" i="3"/>
  <c r="N739" i="3"/>
  <c r="O739" i="3" s="1"/>
  <c r="Z739" i="3"/>
  <c r="AA739" i="3"/>
  <c r="N740" i="3"/>
  <c r="Z740" i="3"/>
  <c r="AA740" i="3"/>
  <c r="N741" i="3"/>
  <c r="O741" i="3" s="1"/>
  <c r="Z741" i="3"/>
  <c r="AA741" i="3"/>
  <c r="N742" i="3"/>
  <c r="Z742" i="3"/>
  <c r="AA742" i="3"/>
  <c r="N743" i="3"/>
  <c r="O743" i="3" s="1"/>
  <c r="Z743" i="3"/>
  <c r="AA743" i="3"/>
  <c r="N744" i="3"/>
  <c r="O744" i="3" s="1"/>
  <c r="Z744" i="3"/>
  <c r="AA744" i="3"/>
  <c r="N745" i="3"/>
  <c r="P745" i="3" s="1"/>
  <c r="Z745" i="3"/>
  <c r="AA745" i="3"/>
  <c r="N746" i="3"/>
  <c r="O746" i="3" s="1"/>
  <c r="Z746" i="3"/>
  <c r="AA746" i="3"/>
  <c r="N747" i="3"/>
  <c r="O747" i="3" s="1"/>
  <c r="Z747" i="3"/>
  <c r="AA747" i="3"/>
  <c r="N748" i="3"/>
  <c r="O748" i="3" s="1"/>
  <c r="Z748" i="3"/>
  <c r="AA748" i="3"/>
  <c r="N698" i="3"/>
  <c r="O698" i="3" s="1"/>
  <c r="Z698" i="3"/>
  <c r="AA698" i="3"/>
  <c r="N699" i="3"/>
  <c r="P699" i="3" s="1"/>
  <c r="Z699" i="3"/>
  <c r="AA699" i="3"/>
  <c r="N697" i="3"/>
  <c r="P697" i="3" s="1"/>
  <c r="Z697" i="3"/>
  <c r="AA697" i="3"/>
  <c r="N687" i="3"/>
  <c r="O687" i="3" s="1"/>
  <c r="Z687" i="3"/>
  <c r="AA687" i="3"/>
  <c r="N688" i="3"/>
  <c r="P688" i="3" s="1"/>
  <c r="Z688" i="3"/>
  <c r="AA688" i="3"/>
  <c r="N689" i="3"/>
  <c r="O689" i="3" s="1"/>
  <c r="Z689" i="3"/>
  <c r="AA689" i="3"/>
  <c r="N690" i="3"/>
  <c r="O690" i="3" s="1"/>
  <c r="Z690" i="3"/>
  <c r="AA690" i="3"/>
  <c r="N691" i="3"/>
  <c r="O691" i="3" s="1"/>
  <c r="Z691" i="3"/>
  <c r="AA691" i="3"/>
  <c r="N692" i="3"/>
  <c r="P692" i="3" s="1"/>
  <c r="Z692" i="3"/>
  <c r="AA692" i="3"/>
  <c r="N693" i="3"/>
  <c r="P693" i="3" s="1"/>
  <c r="Z693" i="3"/>
  <c r="AA693" i="3"/>
  <c r="N694" i="3"/>
  <c r="P694" i="3" s="1"/>
  <c r="Z694" i="3"/>
  <c r="AA694" i="3"/>
  <c r="N695" i="3"/>
  <c r="O695" i="3" s="1"/>
  <c r="Z695" i="3"/>
  <c r="AA695" i="3"/>
  <c r="N696" i="3"/>
  <c r="P696" i="3" s="1"/>
  <c r="Z696" i="3"/>
  <c r="AA696" i="3"/>
  <c r="N684" i="3"/>
  <c r="O684" i="3" s="1"/>
  <c r="Z684" i="3"/>
  <c r="AA684" i="3"/>
  <c r="N685" i="3"/>
  <c r="P685" i="3" s="1"/>
  <c r="Z685" i="3"/>
  <c r="AA685" i="3"/>
  <c r="N686" i="3"/>
  <c r="O686" i="3" s="1"/>
  <c r="Z686" i="3"/>
  <c r="AA686" i="3"/>
  <c r="N683" i="3"/>
  <c r="P683" i="3" s="1"/>
  <c r="Z683" i="3"/>
  <c r="AA683" i="3"/>
  <c r="N682" i="3"/>
  <c r="O682" i="3" s="1"/>
  <c r="Z682" i="3"/>
  <c r="AA682" i="3"/>
  <c r="N678" i="3"/>
  <c r="O678" i="3" s="1"/>
  <c r="Z678" i="3"/>
  <c r="AA678" i="3"/>
  <c r="N679" i="3"/>
  <c r="P679" i="3" s="1"/>
  <c r="Z679" i="3"/>
  <c r="AA679" i="3"/>
  <c r="N680" i="3"/>
  <c r="O680" i="3" s="1"/>
  <c r="Z680" i="3"/>
  <c r="AA680" i="3"/>
  <c r="N681" i="3"/>
  <c r="O681" i="3" s="1"/>
  <c r="Z681" i="3"/>
  <c r="AA681" i="3"/>
  <c r="N677" i="3"/>
  <c r="O677" i="3" s="1"/>
  <c r="Z677" i="3"/>
  <c r="AA677" i="3"/>
  <c r="N667" i="3"/>
  <c r="O667" i="3" s="1"/>
  <c r="Z667" i="3"/>
  <c r="AA667" i="3"/>
  <c r="N668" i="3"/>
  <c r="P668" i="3" s="1"/>
  <c r="Z668" i="3"/>
  <c r="AA668" i="3"/>
  <c r="N669" i="3"/>
  <c r="O669" i="3" s="1"/>
  <c r="Z669" i="3"/>
  <c r="AA669" i="3"/>
  <c r="N670" i="3"/>
  <c r="O670" i="3" s="1"/>
  <c r="Z670" i="3"/>
  <c r="AA670" i="3"/>
  <c r="N671" i="3"/>
  <c r="O671" i="3" s="1"/>
  <c r="Z671" i="3"/>
  <c r="AA671" i="3"/>
  <c r="N672" i="3"/>
  <c r="P672" i="3" s="1"/>
  <c r="Z672" i="3"/>
  <c r="AA672" i="3"/>
  <c r="N673" i="3"/>
  <c r="P673" i="3" s="1"/>
  <c r="Z673" i="3"/>
  <c r="AA673" i="3"/>
  <c r="N674" i="3"/>
  <c r="P674" i="3" s="1"/>
  <c r="Z674" i="3"/>
  <c r="AA674" i="3"/>
  <c r="N675" i="3"/>
  <c r="O675" i="3" s="1"/>
  <c r="Z675" i="3"/>
  <c r="AA675" i="3"/>
  <c r="N676" i="3"/>
  <c r="P676" i="3" s="1"/>
  <c r="Z676" i="3"/>
  <c r="AA676" i="3"/>
  <c r="N665" i="3"/>
  <c r="O665" i="3" s="1"/>
  <c r="Z665" i="3"/>
  <c r="AA665" i="3"/>
  <c r="N666" i="3"/>
  <c r="P666" i="3" s="1"/>
  <c r="Z666" i="3"/>
  <c r="AA666" i="3"/>
  <c r="N663" i="3"/>
  <c r="O663" i="3" s="1"/>
  <c r="Z663" i="3"/>
  <c r="AA663" i="3"/>
  <c r="N664" i="3"/>
  <c r="O664" i="3" s="1"/>
  <c r="Z664" i="3"/>
  <c r="AA664" i="3"/>
  <c r="N661" i="3"/>
  <c r="O661" i="3" s="1"/>
  <c r="Z661" i="3"/>
  <c r="AA661" i="3"/>
  <c r="N662" i="3"/>
  <c r="P662" i="3" s="1"/>
  <c r="Z662" i="3"/>
  <c r="AA662" i="3"/>
  <c r="N657" i="3"/>
  <c r="O657" i="3" s="1"/>
  <c r="Z657" i="3"/>
  <c r="AA657" i="3"/>
  <c r="N658" i="3"/>
  <c r="O658" i="3" s="1"/>
  <c r="Z658" i="3"/>
  <c r="AA658" i="3"/>
  <c r="N659" i="3"/>
  <c r="O659" i="3" s="1"/>
  <c r="Z659" i="3"/>
  <c r="AA659" i="3"/>
  <c r="N660" i="3"/>
  <c r="O660" i="3" s="1"/>
  <c r="Z660" i="3"/>
  <c r="AA660" i="3"/>
  <c r="N655" i="3"/>
  <c r="O655" i="3" s="1"/>
  <c r="Z655" i="3"/>
  <c r="AA655" i="3"/>
  <c r="N656" i="3"/>
  <c r="O656" i="3" s="1"/>
  <c r="Z656" i="3"/>
  <c r="AA656" i="3"/>
  <c r="N654" i="3"/>
  <c r="P654" i="3" s="1"/>
  <c r="Z654" i="3"/>
  <c r="AA654" i="3"/>
  <c r="N651" i="3"/>
  <c r="O651" i="3" s="1"/>
  <c r="Z651" i="3"/>
  <c r="AA651" i="3"/>
  <c r="N652" i="3"/>
  <c r="P652" i="3" s="1"/>
  <c r="Z652" i="3"/>
  <c r="AA652" i="3"/>
  <c r="N653" i="3"/>
  <c r="P653" i="3" s="1"/>
  <c r="Z653" i="3"/>
  <c r="AA653" i="3"/>
  <c r="N650" i="3"/>
  <c r="O650" i="3" s="1"/>
  <c r="Z650" i="3"/>
  <c r="AA650" i="3"/>
  <c r="AA215" i="3"/>
  <c r="AA216" i="3"/>
  <c r="AA217" i="3"/>
  <c r="AA214" i="3"/>
  <c r="AA49" i="3"/>
  <c r="AA50" i="3"/>
  <c r="AA51" i="3"/>
  <c r="AA96" i="3"/>
  <c r="AA411" i="3"/>
  <c r="AA369" i="3"/>
  <c r="AA475" i="3"/>
  <c r="AA421" i="3"/>
  <c r="AA208" i="3"/>
  <c r="AA209" i="3"/>
  <c r="AA400" i="3"/>
  <c r="AA401" i="3"/>
  <c r="AA556" i="3"/>
  <c r="AA798" i="3"/>
  <c r="AA799" i="3"/>
  <c r="AA800" i="3"/>
  <c r="AA801" i="3"/>
  <c r="AA802" i="3"/>
  <c r="AA803" i="3"/>
  <c r="AA804" i="3"/>
  <c r="AA805" i="3"/>
  <c r="AA407" i="3"/>
  <c r="AA617" i="3"/>
  <c r="AA498" i="3"/>
  <c r="AA573" i="3"/>
  <c r="AA772" i="3"/>
  <c r="AA572" i="3"/>
  <c r="AA771" i="3"/>
  <c r="AA794" i="3"/>
  <c r="AA795" i="3"/>
  <c r="AA796" i="3"/>
  <c r="AA797" i="3"/>
  <c r="AA792" i="3"/>
  <c r="AA793" i="3"/>
  <c r="AA786" i="3"/>
  <c r="AA787" i="3"/>
  <c r="AA788" i="3"/>
  <c r="AA789" i="3"/>
  <c r="AA790" i="3"/>
  <c r="AA791" i="3"/>
  <c r="AA282" i="3"/>
  <c r="AA125" i="3"/>
  <c r="AA269" i="3"/>
  <c r="AA406" i="3"/>
  <c r="AA495" i="3"/>
  <c r="AA552" i="3"/>
  <c r="AA557" i="3"/>
  <c r="AA568" i="3"/>
  <c r="AA769" i="3"/>
  <c r="AA770" i="3"/>
  <c r="AA128" i="3"/>
  <c r="AA172" i="3"/>
  <c r="AA575" i="3"/>
  <c r="AA2" i="3"/>
  <c r="AA3" i="3"/>
  <c r="AA4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6" i="3"/>
  <c r="AA127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10" i="3"/>
  <c r="AA211" i="3"/>
  <c r="AA212" i="3"/>
  <c r="AA213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1" i="3"/>
  <c r="AA302" i="3"/>
  <c r="AA303" i="3"/>
  <c r="AA304" i="3"/>
  <c r="AA305" i="3"/>
  <c r="AA306" i="3"/>
  <c r="AA307" i="3"/>
  <c r="AA308" i="3"/>
  <c r="AA309" i="3"/>
  <c r="AA310" i="3"/>
  <c r="AA311" i="3"/>
  <c r="AA312" i="3"/>
  <c r="AA313" i="3"/>
  <c r="AA314" i="3"/>
  <c r="AA315" i="3"/>
  <c r="AA316" i="3"/>
  <c r="AA317" i="3"/>
  <c r="AA318" i="3"/>
  <c r="AA319" i="3"/>
  <c r="AA320" i="3"/>
  <c r="AA321" i="3"/>
  <c r="AA322" i="3"/>
  <c r="AA323" i="3"/>
  <c r="AA324" i="3"/>
  <c r="AA325" i="3"/>
  <c r="AA326" i="3"/>
  <c r="AA327" i="3"/>
  <c r="AA328" i="3"/>
  <c r="AA329" i="3"/>
  <c r="AA330" i="3"/>
  <c r="AA331" i="3"/>
  <c r="AA332" i="3"/>
  <c r="AA333" i="3"/>
  <c r="AA334" i="3"/>
  <c r="AA335" i="3"/>
  <c r="AA336" i="3"/>
  <c r="AA337" i="3"/>
  <c r="AA338" i="3"/>
  <c r="AA339" i="3"/>
  <c r="AA340" i="3"/>
  <c r="AA341" i="3"/>
  <c r="AA342" i="3"/>
  <c r="AA343" i="3"/>
  <c r="AA344" i="3"/>
  <c r="AA345" i="3"/>
  <c r="AA346" i="3"/>
  <c r="AA347" i="3"/>
  <c r="AA348" i="3"/>
  <c r="AA349" i="3"/>
  <c r="AA350" i="3"/>
  <c r="AA351" i="3"/>
  <c r="AA352" i="3"/>
  <c r="AA353" i="3"/>
  <c r="AA354" i="3"/>
  <c r="AA355" i="3"/>
  <c r="AA356" i="3"/>
  <c r="AA357" i="3"/>
  <c r="AA358" i="3"/>
  <c r="AA359" i="3"/>
  <c r="AA360" i="3"/>
  <c r="AA361" i="3"/>
  <c r="AA362" i="3"/>
  <c r="AA363" i="3"/>
  <c r="AA364" i="3"/>
  <c r="AA365" i="3"/>
  <c r="AA366" i="3"/>
  <c r="AA367" i="3"/>
  <c r="AA368" i="3"/>
  <c r="AA370" i="3"/>
  <c r="AA371" i="3"/>
  <c r="AA372" i="3"/>
  <c r="AA373" i="3"/>
  <c r="AA374" i="3"/>
  <c r="AA375" i="3"/>
  <c r="AA376" i="3"/>
  <c r="AA377" i="3"/>
  <c r="AA378" i="3"/>
  <c r="AA379" i="3"/>
  <c r="AA380" i="3"/>
  <c r="AA381" i="3"/>
  <c r="AA382" i="3"/>
  <c r="AA383" i="3"/>
  <c r="AA384" i="3"/>
  <c r="AA385" i="3"/>
  <c r="AA386" i="3"/>
  <c r="AA387" i="3"/>
  <c r="AA388" i="3"/>
  <c r="AA389" i="3"/>
  <c r="AA390" i="3"/>
  <c r="AA391" i="3"/>
  <c r="AA392" i="3"/>
  <c r="AA393" i="3"/>
  <c r="AA394" i="3"/>
  <c r="AA395" i="3"/>
  <c r="AA396" i="3"/>
  <c r="AA397" i="3"/>
  <c r="AA398" i="3"/>
  <c r="AA399" i="3"/>
  <c r="AA402" i="3"/>
  <c r="AA403" i="3"/>
  <c r="AA404" i="3"/>
  <c r="AA405" i="3"/>
  <c r="AA408" i="3"/>
  <c r="AA409" i="3"/>
  <c r="AA410" i="3"/>
  <c r="AA412" i="3"/>
  <c r="AA413" i="3"/>
  <c r="AA414" i="3"/>
  <c r="AA415" i="3"/>
  <c r="AA416" i="3"/>
  <c r="AA417" i="3"/>
  <c r="AA418" i="3"/>
  <c r="AA419" i="3"/>
  <c r="AA420" i="3"/>
  <c r="AA422" i="3"/>
  <c r="AA423" i="3"/>
  <c r="AA424" i="3"/>
  <c r="AA425" i="3"/>
  <c r="AA426" i="3"/>
  <c r="AA427" i="3"/>
  <c r="AA428" i="3"/>
  <c r="AA429" i="3"/>
  <c r="AA430" i="3"/>
  <c r="AA431" i="3"/>
  <c r="AA432" i="3"/>
  <c r="AA433" i="3"/>
  <c r="AA434" i="3"/>
  <c r="AA435" i="3"/>
  <c r="AA436" i="3"/>
  <c r="AA437" i="3"/>
  <c r="AA438" i="3"/>
  <c r="AA439" i="3"/>
  <c r="AA440" i="3"/>
  <c r="AA441" i="3"/>
  <c r="AA442" i="3"/>
  <c r="AA443" i="3"/>
  <c r="AA444" i="3"/>
  <c r="AA445" i="3"/>
  <c r="AA446" i="3"/>
  <c r="AA447" i="3"/>
  <c r="AA448" i="3"/>
  <c r="AA449" i="3"/>
  <c r="AA450" i="3"/>
  <c r="AA451" i="3"/>
  <c r="AA452" i="3"/>
  <c r="AA453" i="3"/>
  <c r="AA454" i="3"/>
  <c r="AA455" i="3"/>
  <c r="AA456" i="3"/>
  <c r="AA457" i="3"/>
  <c r="AA458" i="3"/>
  <c r="AA459" i="3"/>
  <c r="AA460" i="3"/>
  <c r="AA461" i="3"/>
  <c r="AA462" i="3"/>
  <c r="AA463" i="3"/>
  <c r="AA464" i="3"/>
  <c r="AA465" i="3"/>
  <c r="AA466" i="3"/>
  <c r="AA467" i="3"/>
  <c r="AA468" i="3"/>
  <c r="AA469" i="3"/>
  <c r="AA470" i="3"/>
  <c r="AA471" i="3"/>
  <c r="AA472" i="3"/>
  <c r="AA473" i="3"/>
  <c r="AA474" i="3"/>
  <c r="AA476" i="3"/>
  <c r="AA477" i="3"/>
  <c r="AA478" i="3"/>
  <c r="AA479" i="3"/>
  <c r="AA480" i="3"/>
  <c r="AA481" i="3"/>
  <c r="AA482" i="3"/>
  <c r="AA483" i="3"/>
  <c r="AA484" i="3"/>
  <c r="AA485" i="3"/>
  <c r="AA486" i="3"/>
  <c r="AA487" i="3"/>
  <c r="AA488" i="3"/>
  <c r="AA489" i="3"/>
  <c r="AA490" i="3"/>
  <c r="AA491" i="3"/>
  <c r="AA492" i="3"/>
  <c r="AA493" i="3"/>
  <c r="AA494" i="3"/>
  <c r="AA496" i="3"/>
  <c r="AA497" i="3"/>
  <c r="AA499" i="3"/>
  <c r="AA500" i="3"/>
  <c r="AA501" i="3"/>
  <c r="AA502" i="3"/>
  <c r="AA503" i="3"/>
  <c r="AA504" i="3"/>
  <c r="AA505" i="3"/>
  <c r="AA506" i="3"/>
  <c r="AA507" i="3"/>
  <c r="AA508" i="3"/>
  <c r="AA509" i="3"/>
  <c r="AA510" i="3"/>
  <c r="AA511" i="3"/>
  <c r="AA512" i="3"/>
  <c r="AA513" i="3"/>
  <c r="AA514" i="3"/>
  <c r="AA515" i="3"/>
  <c r="AA516" i="3"/>
  <c r="AA517" i="3"/>
  <c r="AA518" i="3"/>
  <c r="AA519" i="3"/>
  <c r="AA520" i="3"/>
  <c r="AA521" i="3"/>
  <c r="AA522" i="3"/>
  <c r="AA523" i="3"/>
  <c r="AA524" i="3"/>
  <c r="AA525" i="3"/>
  <c r="AA526" i="3"/>
  <c r="AA527" i="3"/>
  <c r="AA528" i="3"/>
  <c r="AA529" i="3"/>
  <c r="AA530" i="3"/>
  <c r="AA531" i="3"/>
  <c r="AA532" i="3"/>
  <c r="AA533" i="3"/>
  <c r="AA534" i="3"/>
  <c r="AA535" i="3"/>
  <c r="AA536" i="3"/>
  <c r="AA537" i="3"/>
  <c r="AA538" i="3"/>
  <c r="AA539" i="3"/>
  <c r="AA540" i="3"/>
  <c r="AA541" i="3"/>
  <c r="AA542" i="3"/>
  <c r="AA543" i="3"/>
  <c r="AA544" i="3"/>
  <c r="AA545" i="3"/>
  <c r="AA546" i="3"/>
  <c r="AA547" i="3"/>
  <c r="AA548" i="3"/>
  <c r="AA549" i="3"/>
  <c r="AA550" i="3"/>
  <c r="AA551" i="3"/>
  <c r="AA553" i="3"/>
  <c r="AA554" i="3"/>
  <c r="AA555" i="3"/>
  <c r="AA558" i="3"/>
  <c r="AA559" i="3"/>
  <c r="AA560" i="3"/>
  <c r="AA561" i="3"/>
  <c r="AA562" i="3"/>
  <c r="AA563" i="3"/>
  <c r="AA564" i="3"/>
  <c r="AA565" i="3"/>
  <c r="AA566" i="3"/>
  <c r="AA567" i="3"/>
  <c r="AA569" i="3"/>
  <c r="AA570" i="3"/>
  <c r="AA571" i="3"/>
  <c r="AA574" i="3"/>
  <c r="AA576" i="3"/>
  <c r="AA577" i="3"/>
  <c r="AA578" i="3"/>
  <c r="AA579" i="3"/>
  <c r="AA580" i="3"/>
  <c r="AA581" i="3"/>
  <c r="AA582" i="3"/>
  <c r="AA583" i="3"/>
  <c r="AA584" i="3"/>
  <c r="AA585" i="3"/>
  <c r="AA586" i="3"/>
  <c r="AA587" i="3"/>
  <c r="AA588" i="3"/>
  <c r="AA589" i="3"/>
  <c r="AA590" i="3"/>
  <c r="AA591" i="3"/>
  <c r="AA592" i="3"/>
  <c r="AA593" i="3"/>
  <c r="AA594" i="3"/>
  <c r="AA595" i="3"/>
  <c r="AA596" i="3"/>
  <c r="AA597" i="3"/>
  <c r="AA598" i="3"/>
  <c r="AA599" i="3"/>
  <c r="AA600" i="3"/>
  <c r="AA601" i="3"/>
  <c r="AA602" i="3"/>
  <c r="AA603" i="3"/>
  <c r="AA604" i="3"/>
  <c r="AA605" i="3"/>
  <c r="AA606" i="3"/>
  <c r="AA607" i="3"/>
  <c r="AA608" i="3"/>
  <c r="AA609" i="3"/>
  <c r="AA610" i="3"/>
  <c r="AA611" i="3"/>
  <c r="AA612" i="3"/>
  <c r="AA613" i="3"/>
  <c r="AA614" i="3"/>
  <c r="AA615" i="3"/>
  <c r="AA616" i="3"/>
  <c r="AA618" i="3"/>
  <c r="AA619" i="3"/>
  <c r="AA620" i="3"/>
  <c r="AA621" i="3"/>
  <c r="AA622" i="3"/>
  <c r="AA623" i="3"/>
  <c r="AA624" i="3"/>
  <c r="AA625" i="3"/>
  <c r="AA626" i="3"/>
  <c r="AA627" i="3"/>
  <c r="AA628" i="3"/>
  <c r="AA629" i="3"/>
  <c r="AA630" i="3"/>
  <c r="AA631" i="3"/>
  <c r="AA632" i="3"/>
  <c r="AA633" i="3"/>
  <c r="AA634" i="3"/>
  <c r="AA635" i="3"/>
  <c r="AA636" i="3"/>
  <c r="AA637" i="3"/>
  <c r="AA638" i="3"/>
  <c r="AA639" i="3"/>
  <c r="AA640" i="3"/>
  <c r="AA641" i="3"/>
  <c r="AA642" i="3"/>
  <c r="AA643" i="3"/>
  <c r="AA644" i="3"/>
  <c r="AA645" i="3"/>
  <c r="AA646" i="3"/>
  <c r="AA647" i="3"/>
  <c r="AA648" i="3"/>
  <c r="AA649" i="3"/>
  <c r="AA5" i="3"/>
  <c r="N646" i="3"/>
  <c r="O646" i="3" s="1"/>
  <c r="Z646" i="3"/>
  <c r="N647" i="3"/>
  <c r="O647" i="3" s="1"/>
  <c r="Z647" i="3"/>
  <c r="N648" i="3"/>
  <c r="O648" i="3" s="1"/>
  <c r="Z648" i="3"/>
  <c r="N649" i="3"/>
  <c r="O649" i="3" s="1"/>
  <c r="Z649" i="3"/>
  <c r="N644" i="3"/>
  <c r="O644" i="3" s="1"/>
  <c r="Z644" i="3"/>
  <c r="N645" i="3"/>
  <c r="O645" i="3" s="1"/>
  <c r="Z645" i="3"/>
  <c r="N643" i="3"/>
  <c r="O643" i="3" s="1"/>
  <c r="Z643" i="3"/>
  <c r="N641" i="3"/>
  <c r="O641" i="3" s="1"/>
  <c r="Z641" i="3"/>
  <c r="N642" i="3"/>
  <c r="P642" i="3" s="1"/>
  <c r="Z642" i="3"/>
  <c r="N632" i="3"/>
  <c r="O632" i="3" s="1"/>
  <c r="Z632" i="3"/>
  <c r="N633" i="3"/>
  <c r="O633" i="3" s="1"/>
  <c r="Z633" i="3"/>
  <c r="N634" i="3"/>
  <c r="O634" i="3" s="1"/>
  <c r="Z634" i="3"/>
  <c r="N635" i="3"/>
  <c r="O635" i="3" s="1"/>
  <c r="Z635" i="3"/>
  <c r="N636" i="3"/>
  <c r="O636" i="3" s="1"/>
  <c r="Z636" i="3"/>
  <c r="N637" i="3"/>
  <c r="O637" i="3" s="1"/>
  <c r="Z637" i="3"/>
  <c r="N638" i="3"/>
  <c r="P638" i="3" s="1"/>
  <c r="Z638" i="3"/>
  <c r="N639" i="3"/>
  <c r="O639" i="3" s="1"/>
  <c r="Z639" i="3"/>
  <c r="N640" i="3"/>
  <c r="P640" i="3" s="1"/>
  <c r="Z640" i="3"/>
  <c r="N631" i="3"/>
  <c r="O631" i="3" s="1"/>
  <c r="Z631" i="3"/>
  <c r="N630" i="3"/>
  <c r="O630" i="3" s="1"/>
  <c r="Z630" i="3"/>
  <c r="N628" i="3"/>
  <c r="P628" i="3" s="1"/>
  <c r="Z628" i="3"/>
  <c r="N629" i="3"/>
  <c r="O629" i="3" s="1"/>
  <c r="Z629" i="3"/>
  <c r="N622" i="3"/>
  <c r="O622" i="3" s="1"/>
  <c r="Z622" i="3"/>
  <c r="N623" i="3"/>
  <c r="O623" i="3" s="1"/>
  <c r="Z623" i="3"/>
  <c r="N624" i="3"/>
  <c r="O624" i="3" s="1"/>
  <c r="Z624" i="3"/>
  <c r="N625" i="3"/>
  <c r="O625" i="3" s="1"/>
  <c r="Z625" i="3"/>
  <c r="N626" i="3"/>
  <c r="O626" i="3" s="1"/>
  <c r="Z626" i="3"/>
  <c r="N627" i="3"/>
  <c r="O627" i="3" s="1"/>
  <c r="Z627" i="3"/>
  <c r="N616" i="3"/>
  <c r="O616" i="3" s="1"/>
  <c r="Z616" i="3"/>
  <c r="N618" i="3"/>
  <c r="P618" i="3" s="1"/>
  <c r="Z618" i="3"/>
  <c r="N619" i="3"/>
  <c r="O619" i="3" s="1"/>
  <c r="Z619" i="3"/>
  <c r="N620" i="3"/>
  <c r="O620" i="3" s="1"/>
  <c r="Z620" i="3"/>
  <c r="N621" i="3"/>
  <c r="O621" i="3" s="1"/>
  <c r="Z621" i="3"/>
  <c r="N33" i="3"/>
  <c r="O33" i="3" s="1"/>
  <c r="Z33" i="3"/>
  <c r="Z615" i="3"/>
  <c r="N615" i="3"/>
  <c r="P615" i="3" s="1"/>
  <c r="Z614" i="3"/>
  <c r="N614" i="3"/>
  <c r="O614" i="3" s="1"/>
  <c r="Z613" i="3"/>
  <c r="N613" i="3"/>
  <c r="P613" i="3" s="1"/>
  <c r="Z612" i="3"/>
  <c r="N612" i="3"/>
  <c r="O612" i="3" s="1"/>
  <c r="Z611" i="3"/>
  <c r="N611" i="3"/>
  <c r="P611" i="3" s="1"/>
  <c r="Z610" i="3"/>
  <c r="N610" i="3"/>
  <c r="O610" i="3" s="1"/>
  <c r="Z609" i="3"/>
  <c r="N609" i="3"/>
  <c r="P609" i="3" s="1"/>
  <c r="Z608" i="3"/>
  <c r="N608" i="3"/>
  <c r="O608" i="3" s="1"/>
  <c r="Z607" i="3"/>
  <c r="N607" i="3"/>
  <c r="P607" i="3" s="1"/>
  <c r="Z606" i="3"/>
  <c r="N606" i="3"/>
  <c r="O606" i="3" s="1"/>
  <c r="Z605" i="3"/>
  <c r="N605" i="3"/>
  <c r="P605" i="3" s="1"/>
  <c r="Z604" i="3"/>
  <c r="N604" i="3"/>
  <c r="O604" i="3" s="1"/>
  <c r="Z603" i="3"/>
  <c r="N603" i="3"/>
  <c r="P603" i="3" s="1"/>
  <c r="Z602" i="3"/>
  <c r="N602" i="3"/>
  <c r="O602" i="3" s="1"/>
  <c r="Z601" i="3"/>
  <c r="N601" i="3"/>
  <c r="P601" i="3" s="1"/>
  <c r="Z600" i="3"/>
  <c r="N600" i="3"/>
  <c r="O600" i="3" s="1"/>
  <c r="Z599" i="3"/>
  <c r="N599" i="3"/>
  <c r="P599" i="3" s="1"/>
  <c r="Z598" i="3"/>
  <c r="N598" i="3"/>
  <c r="O598" i="3" s="1"/>
  <c r="Z597" i="3"/>
  <c r="N597" i="3"/>
  <c r="P597" i="3" s="1"/>
  <c r="Z596" i="3"/>
  <c r="N596" i="3"/>
  <c r="O596" i="3" s="1"/>
  <c r="Z595" i="3"/>
  <c r="N595" i="3"/>
  <c r="P595" i="3" s="1"/>
  <c r="Z594" i="3"/>
  <c r="N594" i="3"/>
  <c r="O594" i="3" s="1"/>
  <c r="Z593" i="3"/>
  <c r="N593" i="3"/>
  <c r="P593" i="3" s="1"/>
  <c r="Z592" i="3"/>
  <c r="N592" i="3"/>
  <c r="O592" i="3" s="1"/>
  <c r="Z591" i="3"/>
  <c r="N591" i="3"/>
  <c r="P591" i="3" s="1"/>
  <c r="Z590" i="3"/>
  <c r="N590" i="3"/>
  <c r="O590" i="3" s="1"/>
  <c r="Z589" i="3"/>
  <c r="N589" i="3"/>
  <c r="P589" i="3" s="1"/>
  <c r="Z588" i="3"/>
  <c r="N588" i="3"/>
  <c r="P588" i="3" s="1"/>
  <c r="Z587" i="3"/>
  <c r="N587" i="3"/>
  <c r="P587" i="3" s="1"/>
  <c r="Z586" i="3"/>
  <c r="N586" i="3"/>
  <c r="P586" i="3" s="1"/>
  <c r="Z585" i="3"/>
  <c r="N585" i="3"/>
  <c r="P585" i="3" s="1"/>
  <c r="Z584" i="3"/>
  <c r="N584" i="3"/>
  <c r="P584" i="3" s="1"/>
  <c r="Z583" i="3"/>
  <c r="N583" i="3"/>
  <c r="P583" i="3" s="1"/>
  <c r="Z582" i="3"/>
  <c r="N582" i="3"/>
  <c r="P582" i="3" s="1"/>
  <c r="Z581" i="3"/>
  <c r="N581" i="3"/>
  <c r="P581" i="3" s="1"/>
  <c r="Z580" i="3"/>
  <c r="N580" i="3"/>
  <c r="P580" i="3" s="1"/>
  <c r="Z579" i="3"/>
  <c r="N579" i="3"/>
  <c r="P579" i="3" s="1"/>
  <c r="R579" i="3" s="1"/>
  <c r="T579" i="3" s="1"/>
  <c r="V579" i="3" s="1"/>
  <c r="X579" i="3" s="1"/>
  <c r="Y579" i="3" s="1"/>
  <c r="Z578" i="3"/>
  <c r="N578" i="3"/>
  <c r="P578" i="3" s="1"/>
  <c r="Z577" i="3"/>
  <c r="N577" i="3"/>
  <c r="P577" i="3" s="1"/>
  <c r="R577" i="3" s="1"/>
  <c r="T577" i="3" s="1"/>
  <c r="V577" i="3" s="1"/>
  <c r="X577" i="3" s="1"/>
  <c r="Y577" i="3" s="1"/>
  <c r="Z576" i="3"/>
  <c r="N576" i="3"/>
  <c r="P576" i="3" s="1"/>
  <c r="R576" i="3" s="1"/>
  <c r="T576" i="3" s="1"/>
  <c r="V576" i="3" s="1"/>
  <c r="X576" i="3" s="1"/>
  <c r="Y576" i="3" s="1"/>
  <c r="Z574" i="3"/>
  <c r="N574" i="3"/>
  <c r="P574" i="3" s="1"/>
  <c r="R574" i="3" s="1"/>
  <c r="T574" i="3" s="1"/>
  <c r="V574" i="3" s="1"/>
  <c r="W574" i="3" s="1"/>
  <c r="Z571" i="3"/>
  <c r="N571" i="3"/>
  <c r="P571" i="3" s="1"/>
  <c r="Z570" i="3"/>
  <c r="N570" i="3"/>
  <c r="P570" i="3" s="1"/>
  <c r="R570" i="3" s="1"/>
  <c r="T570" i="3" s="1"/>
  <c r="V570" i="3" s="1"/>
  <c r="W570" i="3" s="1"/>
  <c r="Z569" i="3"/>
  <c r="N569" i="3"/>
  <c r="P569" i="3" s="1"/>
  <c r="Z567" i="3"/>
  <c r="N567" i="3"/>
  <c r="P567" i="3" s="1"/>
  <c r="R567" i="3" s="1"/>
  <c r="T567" i="3" s="1"/>
  <c r="V567" i="3" s="1"/>
  <c r="W567" i="3" s="1"/>
  <c r="Z566" i="3"/>
  <c r="N566" i="3"/>
  <c r="P566" i="3" s="1"/>
  <c r="R566" i="3" s="1"/>
  <c r="T566" i="3" s="1"/>
  <c r="Z565" i="3"/>
  <c r="N565" i="3"/>
  <c r="P565" i="3" s="1"/>
  <c r="R565" i="3" s="1"/>
  <c r="T565" i="3" s="1"/>
  <c r="V565" i="3" s="1"/>
  <c r="W565" i="3" s="1"/>
  <c r="Z564" i="3"/>
  <c r="N564" i="3"/>
  <c r="P564" i="3" s="1"/>
  <c r="R564" i="3" s="1"/>
  <c r="T564" i="3" s="1"/>
  <c r="V564" i="3" s="1"/>
  <c r="W564" i="3" s="1"/>
  <c r="Z563" i="3"/>
  <c r="N563" i="3"/>
  <c r="P563" i="3" s="1"/>
  <c r="R563" i="3" s="1"/>
  <c r="Z562" i="3"/>
  <c r="N562" i="3"/>
  <c r="P562" i="3" s="1"/>
  <c r="Z561" i="3"/>
  <c r="N561" i="3"/>
  <c r="P561" i="3" s="1"/>
  <c r="R561" i="3" s="1"/>
  <c r="T561" i="3" s="1"/>
  <c r="V561" i="3" s="1"/>
  <c r="W561" i="3" s="1"/>
  <c r="Z560" i="3"/>
  <c r="N560" i="3"/>
  <c r="O560" i="3" s="1"/>
  <c r="Z559" i="3"/>
  <c r="N559" i="3"/>
  <c r="P559" i="3" s="1"/>
  <c r="R559" i="3" s="1"/>
  <c r="Z558" i="3"/>
  <c r="N558" i="3"/>
  <c r="O558" i="3" s="1"/>
  <c r="Z555" i="3"/>
  <c r="N555" i="3"/>
  <c r="P555" i="3" s="1"/>
  <c r="R555" i="3" s="1"/>
  <c r="T555" i="3" s="1"/>
  <c r="V555" i="3" s="1"/>
  <c r="W555" i="3" s="1"/>
  <c r="Z554" i="3"/>
  <c r="N554" i="3"/>
  <c r="O554" i="3" s="1"/>
  <c r="Z553" i="3"/>
  <c r="N553" i="3"/>
  <c r="Z551" i="3"/>
  <c r="N551" i="3"/>
  <c r="P551" i="3" s="1"/>
  <c r="Z550" i="3"/>
  <c r="N550" i="3"/>
  <c r="P550" i="3" s="1"/>
  <c r="Z549" i="3"/>
  <c r="N549" i="3"/>
  <c r="P549" i="3" s="1"/>
  <c r="Z548" i="3"/>
  <c r="N548" i="3"/>
  <c r="P548" i="3" s="1"/>
  <c r="R548" i="3" s="1"/>
  <c r="T548" i="3" s="1"/>
  <c r="Z547" i="3"/>
  <c r="N547" i="3"/>
  <c r="Z546" i="3"/>
  <c r="N546" i="3"/>
  <c r="P546" i="3" s="1"/>
  <c r="R546" i="3" s="1"/>
  <c r="T546" i="3" s="1"/>
  <c r="U546" i="3" s="1"/>
  <c r="Z545" i="3"/>
  <c r="N545" i="3"/>
  <c r="O545" i="3" s="1"/>
  <c r="Z544" i="3"/>
  <c r="N544" i="3"/>
  <c r="Z543" i="3"/>
  <c r="N543" i="3"/>
  <c r="O543" i="3" s="1"/>
  <c r="Z542" i="3"/>
  <c r="N542" i="3"/>
  <c r="O542" i="3" s="1"/>
  <c r="Z541" i="3"/>
  <c r="N541" i="3"/>
  <c r="P541" i="3" s="1"/>
  <c r="R541" i="3" s="1"/>
  <c r="S541" i="3" s="1"/>
  <c r="Z540" i="3"/>
  <c r="N540" i="3"/>
  <c r="Z539" i="3"/>
  <c r="N539" i="3"/>
  <c r="P539" i="3" s="1"/>
  <c r="Q539" i="3" s="1"/>
  <c r="Z538" i="3"/>
  <c r="N538" i="3"/>
  <c r="P538" i="3" s="1"/>
  <c r="Z537" i="3"/>
  <c r="N537" i="3"/>
  <c r="Z536" i="3"/>
  <c r="N536" i="3"/>
  <c r="Z535" i="3"/>
  <c r="N535" i="3"/>
  <c r="O535" i="3" s="1"/>
  <c r="Z534" i="3"/>
  <c r="N534" i="3"/>
  <c r="O534" i="3" s="1"/>
  <c r="Z533" i="3"/>
  <c r="N533" i="3"/>
  <c r="P533" i="3" s="1"/>
  <c r="Z532" i="3"/>
  <c r="N532" i="3"/>
  <c r="Z531" i="3"/>
  <c r="N531" i="3"/>
  <c r="O531" i="3" s="1"/>
  <c r="Z530" i="3"/>
  <c r="N530" i="3"/>
  <c r="O530" i="3" s="1"/>
  <c r="Z529" i="3"/>
  <c r="N529" i="3"/>
  <c r="O529" i="3" s="1"/>
  <c r="Z528" i="3"/>
  <c r="N528" i="3"/>
  <c r="O528" i="3" s="1"/>
  <c r="Z527" i="3"/>
  <c r="N527" i="3"/>
  <c r="P527" i="3" s="1"/>
  <c r="Q527" i="3" s="1"/>
  <c r="Z526" i="3"/>
  <c r="N526" i="3"/>
  <c r="O526" i="3" s="1"/>
  <c r="Z525" i="3"/>
  <c r="N525" i="3"/>
  <c r="O525" i="3" s="1"/>
  <c r="Z524" i="3"/>
  <c r="N524" i="3"/>
  <c r="O524" i="3" s="1"/>
  <c r="Z523" i="3"/>
  <c r="N523" i="3"/>
  <c r="Z522" i="3"/>
  <c r="N522" i="3"/>
  <c r="O522" i="3" s="1"/>
  <c r="Z521" i="3"/>
  <c r="N521" i="3"/>
  <c r="O521" i="3" s="1"/>
  <c r="Z520" i="3"/>
  <c r="N520" i="3"/>
  <c r="O520" i="3" s="1"/>
  <c r="Z519" i="3"/>
  <c r="N519" i="3"/>
  <c r="O519" i="3" s="1"/>
  <c r="Z518" i="3"/>
  <c r="N518" i="3"/>
  <c r="O518" i="3" s="1"/>
  <c r="Z517" i="3"/>
  <c r="N517" i="3"/>
  <c r="O517" i="3" s="1"/>
  <c r="Z516" i="3"/>
  <c r="N516" i="3"/>
  <c r="O516" i="3" s="1"/>
  <c r="Z515" i="3"/>
  <c r="N515" i="3"/>
  <c r="O515" i="3" s="1"/>
  <c r="Z514" i="3"/>
  <c r="N514" i="3"/>
  <c r="O514" i="3" s="1"/>
  <c r="Z513" i="3"/>
  <c r="N513" i="3"/>
  <c r="O513" i="3" s="1"/>
  <c r="Z512" i="3"/>
  <c r="N512" i="3"/>
  <c r="O512" i="3" s="1"/>
  <c r="Z511" i="3"/>
  <c r="N511" i="3"/>
  <c r="O511" i="3" s="1"/>
  <c r="Z510" i="3"/>
  <c r="N510" i="3"/>
  <c r="O510" i="3" s="1"/>
  <c r="Z509" i="3"/>
  <c r="N509" i="3"/>
  <c r="O509" i="3" s="1"/>
  <c r="Z508" i="3"/>
  <c r="N508" i="3"/>
  <c r="O508" i="3" s="1"/>
  <c r="Z507" i="3"/>
  <c r="N507" i="3"/>
  <c r="O507" i="3" s="1"/>
  <c r="Z506" i="3"/>
  <c r="N506" i="3"/>
  <c r="O506" i="3" s="1"/>
  <c r="Z505" i="3"/>
  <c r="N505" i="3"/>
  <c r="O505" i="3" s="1"/>
  <c r="Z504" i="3"/>
  <c r="N504" i="3"/>
  <c r="O504" i="3" s="1"/>
  <c r="Z503" i="3"/>
  <c r="N503" i="3"/>
  <c r="O503" i="3" s="1"/>
  <c r="Z502" i="3"/>
  <c r="N502" i="3"/>
  <c r="Z501" i="3"/>
  <c r="N501" i="3"/>
  <c r="O501" i="3" s="1"/>
  <c r="Z500" i="3"/>
  <c r="N500" i="3"/>
  <c r="O500" i="3" s="1"/>
  <c r="Z499" i="3"/>
  <c r="N499" i="3"/>
  <c r="O499" i="3" s="1"/>
  <c r="Z497" i="3"/>
  <c r="N497" i="3"/>
  <c r="O497" i="3" s="1"/>
  <c r="Z496" i="3"/>
  <c r="N496" i="3"/>
  <c r="O496" i="3" s="1"/>
  <c r="Z494" i="3"/>
  <c r="N494" i="3"/>
  <c r="O494" i="3" s="1"/>
  <c r="Z493" i="3"/>
  <c r="N493" i="3"/>
  <c r="O493" i="3" s="1"/>
  <c r="Z492" i="3"/>
  <c r="N492" i="3"/>
  <c r="O492" i="3" s="1"/>
  <c r="Z491" i="3"/>
  <c r="N491" i="3"/>
  <c r="O491" i="3" s="1"/>
  <c r="Z490" i="3"/>
  <c r="N490" i="3"/>
  <c r="O490" i="3" s="1"/>
  <c r="Z489" i="3"/>
  <c r="N489" i="3"/>
  <c r="O489" i="3" s="1"/>
  <c r="Z488" i="3"/>
  <c r="N488" i="3"/>
  <c r="P488" i="3" s="1"/>
  <c r="Z487" i="3"/>
  <c r="N487" i="3"/>
  <c r="Z486" i="3"/>
  <c r="N486" i="3"/>
  <c r="O486" i="3" s="1"/>
  <c r="Z485" i="3"/>
  <c r="N485" i="3"/>
  <c r="O485" i="3" s="1"/>
  <c r="Z484" i="3"/>
  <c r="N484" i="3"/>
  <c r="O484" i="3" s="1"/>
  <c r="Z483" i="3"/>
  <c r="N483" i="3"/>
  <c r="O483" i="3" s="1"/>
  <c r="Z482" i="3"/>
  <c r="N482" i="3"/>
  <c r="O482" i="3" s="1"/>
  <c r="Z481" i="3"/>
  <c r="N481" i="3"/>
  <c r="O481" i="3" s="1"/>
  <c r="Z480" i="3"/>
  <c r="N480" i="3"/>
  <c r="P480" i="3" s="1"/>
  <c r="Q480" i="3" s="1"/>
  <c r="Z479" i="3"/>
  <c r="N479" i="3"/>
  <c r="O479" i="3" s="1"/>
  <c r="Z478" i="3"/>
  <c r="N478" i="3"/>
  <c r="O478" i="3" s="1"/>
  <c r="Z477" i="3"/>
  <c r="N477" i="3"/>
  <c r="O477" i="3" s="1"/>
  <c r="Z476" i="3"/>
  <c r="N476" i="3"/>
  <c r="O476" i="3" s="1"/>
  <c r="Z474" i="3"/>
  <c r="N474" i="3"/>
  <c r="O474" i="3" s="1"/>
  <c r="Z473" i="3"/>
  <c r="N473" i="3"/>
  <c r="O473" i="3" s="1"/>
  <c r="Z472" i="3"/>
  <c r="N472" i="3"/>
  <c r="O472" i="3" s="1"/>
  <c r="Z471" i="3"/>
  <c r="N471" i="3"/>
  <c r="Z470" i="3"/>
  <c r="N470" i="3"/>
  <c r="P470" i="3" s="1"/>
  <c r="Q470" i="3" s="1"/>
  <c r="Z469" i="3"/>
  <c r="N469" i="3"/>
  <c r="Z468" i="3"/>
  <c r="N468" i="3"/>
  <c r="O468" i="3" s="1"/>
  <c r="Z467" i="3"/>
  <c r="N467" i="3"/>
  <c r="Z466" i="3"/>
  <c r="N466" i="3"/>
  <c r="O466" i="3" s="1"/>
  <c r="Z465" i="3"/>
  <c r="N465" i="3"/>
  <c r="O465" i="3" s="1"/>
  <c r="Z464" i="3"/>
  <c r="N464" i="3"/>
  <c r="O464" i="3" s="1"/>
  <c r="Z463" i="3"/>
  <c r="N463" i="3"/>
  <c r="P463" i="3" s="1"/>
  <c r="Q463" i="3" s="1"/>
  <c r="Z462" i="3"/>
  <c r="N462" i="3"/>
  <c r="O462" i="3" s="1"/>
  <c r="Z461" i="3"/>
  <c r="N461" i="3"/>
  <c r="O461" i="3" s="1"/>
  <c r="Z460" i="3"/>
  <c r="N460" i="3"/>
  <c r="Z459" i="3"/>
  <c r="N459" i="3"/>
  <c r="O459" i="3" s="1"/>
  <c r="Z458" i="3"/>
  <c r="N458" i="3"/>
  <c r="P458" i="3" s="1"/>
  <c r="Q458" i="3" s="1"/>
  <c r="Z457" i="3"/>
  <c r="N457" i="3"/>
  <c r="O457" i="3" s="1"/>
  <c r="Z456" i="3"/>
  <c r="N456" i="3"/>
  <c r="O456" i="3" s="1"/>
  <c r="Z455" i="3"/>
  <c r="N455" i="3"/>
  <c r="O455" i="3" s="1"/>
  <c r="Z454" i="3"/>
  <c r="N454" i="3"/>
  <c r="O454" i="3" s="1"/>
  <c r="Z453" i="3"/>
  <c r="N453" i="3"/>
  <c r="O453" i="3" s="1"/>
  <c r="Z452" i="3"/>
  <c r="N452" i="3"/>
  <c r="O452" i="3" s="1"/>
  <c r="Z451" i="3"/>
  <c r="N451" i="3"/>
  <c r="O451" i="3" s="1"/>
  <c r="Z450" i="3"/>
  <c r="N450" i="3"/>
  <c r="O450" i="3" s="1"/>
  <c r="Z449" i="3"/>
  <c r="N449" i="3"/>
  <c r="O449" i="3" s="1"/>
  <c r="Z448" i="3"/>
  <c r="N448" i="3"/>
  <c r="O448" i="3" s="1"/>
  <c r="Z447" i="3"/>
  <c r="N447" i="3"/>
  <c r="O447" i="3" s="1"/>
  <c r="Z446" i="3"/>
  <c r="N446" i="3"/>
  <c r="O446" i="3" s="1"/>
  <c r="Z445" i="3"/>
  <c r="N445" i="3"/>
  <c r="O445" i="3" s="1"/>
  <c r="Z444" i="3"/>
  <c r="N444" i="3"/>
  <c r="O444" i="3" s="1"/>
  <c r="Z443" i="3"/>
  <c r="N443" i="3"/>
  <c r="Z442" i="3"/>
  <c r="N442" i="3"/>
  <c r="P442" i="3" s="1"/>
  <c r="Z441" i="3"/>
  <c r="N441" i="3"/>
  <c r="Z440" i="3"/>
  <c r="N440" i="3"/>
  <c r="Z439" i="3"/>
  <c r="N439" i="3"/>
  <c r="O439" i="3" s="1"/>
  <c r="Z438" i="3"/>
  <c r="N438" i="3"/>
  <c r="P438" i="3" s="1"/>
  <c r="Z437" i="3"/>
  <c r="N437" i="3"/>
  <c r="Z436" i="3"/>
  <c r="N436" i="3"/>
  <c r="Z435" i="3"/>
  <c r="N435" i="3"/>
  <c r="Z434" i="3"/>
  <c r="N434" i="3"/>
  <c r="P434" i="3" s="1"/>
  <c r="Z433" i="3"/>
  <c r="N433" i="3"/>
  <c r="Z432" i="3"/>
  <c r="N432" i="3"/>
  <c r="O432" i="3" s="1"/>
  <c r="Z431" i="3"/>
  <c r="N431" i="3"/>
  <c r="Z430" i="3"/>
  <c r="N430" i="3"/>
  <c r="O430" i="3" s="1"/>
  <c r="Z429" i="3"/>
  <c r="N429" i="3"/>
  <c r="O429" i="3" s="1"/>
  <c r="Z428" i="3"/>
  <c r="N428" i="3"/>
  <c r="P428" i="3" s="1"/>
  <c r="Z427" i="3"/>
  <c r="N427" i="3"/>
  <c r="Z426" i="3"/>
  <c r="N426" i="3"/>
  <c r="Z425" i="3"/>
  <c r="N425" i="3"/>
  <c r="O425" i="3" s="1"/>
  <c r="Z424" i="3"/>
  <c r="N424" i="3"/>
  <c r="O424" i="3" s="1"/>
  <c r="Z423" i="3"/>
  <c r="N423" i="3"/>
  <c r="Z422" i="3"/>
  <c r="N422" i="3"/>
  <c r="Z420" i="3"/>
  <c r="N420" i="3"/>
  <c r="Z419" i="3"/>
  <c r="N419" i="3"/>
  <c r="Z418" i="3"/>
  <c r="N418" i="3"/>
  <c r="O418" i="3" s="1"/>
  <c r="Z417" i="3"/>
  <c r="N417" i="3"/>
  <c r="O417" i="3" s="1"/>
  <c r="Z416" i="3"/>
  <c r="N416" i="3"/>
  <c r="Z415" i="3"/>
  <c r="N415" i="3"/>
  <c r="Z414" i="3"/>
  <c r="N414" i="3"/>
  <c r="Z413" i="3"/>
  <c r="N413" i="3"/>
  <c r="O413" i="3" s="1"/>
  <c r="Z412" i="3"/>
  <c r="N412" i="3"/>
  <c r="Z410" i="3"/>
  <c r="N410" i="3"/>
  <c r="Z409" i="3"/>
  <c r="N409" i="3"/>
  <c r="O409" i="3" s="1"/>
  <c r="Z408" i="3"/>
  <c r="N408" i="3"/>
  <c r="O408" i="3" s="1"/>
  <c r="Z405" i="3"/>
  <c r="N405" i="3"/>
  <c r="O405" i="3" s="1"/>
  <c r="Z404" i="3"/>
  <c r="N404" i="3"/>
  <c r="Z403" i="3"/>
  <c r="N403" i="3"/>
  <c r="Z402" i="3"/>
  <c r="N402" i="3"/>
  <c r="P402" i="3" s="1"/>
  <c r="Q402" i="3" s="1"/>
  <c r="Z399" i="3"/>
  <c r="N399" i="3"/>
  <c r="P399" i="3" s="1"/>
  <c r="Z398" i="3"/>
  <c r="N398" i="3"/>
  <c r="O398" i="3" s="1"/>
  <c r="Z397" i="3"/>
  <c r="N397" i="3"/>
  <c r="O397" i="3" s="1"/>
  <c r="Z396" i="3"/>
  <c r="N396" i="3"/>
  <c r="Z395" i="3"/>
  <c r="N395" i="3"/>
  <c r="Z394" i="3"/>
  <c r="N394" i="3"/>
  <c r="O394" i="3" s="1"/>
  <c r="Z393" i="3"/>
  <c r="N393" i="3"/>
  <c r="Z392" i="3"/>
  <c r="N392" i="3"/>
  <c r="Z391" i="3"/>
  <c r="N391" i="3"/>
  <c r="O391" i="3" s="1"/>
  <c r="Z390" i="3"/>
  <c r="N390" i="3"/>
  <c r="P390" i="3" s="1"/>
  <c r="Z389" i="3"/>
  <c r="N389" i="3"/>
  <c r="O389" i="3" s="1"/>
  <c r="Z388" i="3"/>
  <c r="N388" i="3"/>
  <c r="O388" i="3" s="1"/>
  <c r="Z387" i="3"/>
  <c r="N387" i="3"/>
  <c r="O387" i="3" s="1"/>
  <c r="Z386" i="3"/>
  <c r="N386" i="3"/>
  <c r="Z385" i="3"/>
  <c r="N385" i="3"/>
  <c r="O385" i="3" s="1"/>
  <c r="Z384" i="3"/>
  <c r="N384" i="3"/>
  <c r="P384" i="3" s="1"/>
  <c r="Q384" i="3" s="1"/>
  <c r="Z383" i="3"/>
  <c r="N383" i="3"/>
  <c r="P383" i="3" s="1"/>
  <c r="R383" i="3" s="1"/>
  <c r="Z382" i="3"/>
  <c r="N382" i="3"/>
  <c r="O382" i="3" s="1"/>
  <c r="Z381" i="3"/>
  <c r="N381" i="3"/>
  <c r="Z380" i="3"/>
  <c r="N380" i="3"/>
  <c r="O380" i="3" s="1"/>
  <c r="Z379" i="3"/>
  <c r="N379" i="3"/>
  <c r="Z378" i="3"/>
  <c r="N378" i="3"/>
  <c r="Z377" i="3"/>
  <c r="N377" i="3"/>
  <c r="Z376" i="3"/>
  <c r="N376" i="3"/>
  <c r="O376" i="3" s="1"/>
  <c r="Z375" i="3"/>
  <c r="N375" i="3"/>
  <c r="P375" i="3" s="1"/>
  <c r="Z374" i="3"/>
  <c r="N374" i="3"/>
  <c r="P374" i="3" s="1"/>
  <c r="Q374" i="3" s="1"/>
  <c r="Z373" i="3"/>
  <c r="N373" i="3"/>
  <c r="Z372" i="3"/>
  <c r="N372" i="3"/>
  <c r="O372" i="3" s="1"/>
  <c r="Z371" i="3"/>
  <c r="N371" i="3"/>
  <c r="O371" i="3" s="1"/>
  <c r="Z370" i="3"/>
  <c r="N370" i="3"/>
  <c r="P370" i="3" s="1"/>
  <c r="Q370" i="3" s="1"/>
  <c r="Z368" i="3"/>
  <c r="N368" i="3"/>
  <c r="O368" i="3" s="1"/>
  <c r="Z367" i="3"/>
  <c r="N367" i="3"/>
  <c r="P367" i="3" s="1"/>
  <c r="Q367" i="3" s="1"/>
  <c r="Z366" i="3"/>
  <c r="N366" i="3"/>
  <c r="O366" i="3" s="1"/>
  <c r="Z365" i="3"/>
  <c r="N365" i="3"/>
  <c r="Z364" i="3"/>
  <c r="N364" i="3"/>
  <c r="O364" i="3" s="1"/>
  <c r="Z363" i="3"/>
  <c r="N363" i="3"/>
  <c r="Z362" i="3"/>
  <c r="N362" i="3"/>
  <c r="P362" i="3" s="1"/>
  <c r="R362" i="3" s="1"/>
  <c r="S362" i="3" s="1"/>
  <c r="Z361" i="3"/>
  <c r="N361" i="3"/>
  <c r="O361" i="3" s="1"/>
  <c r="Z360" i="3"/>
  <c r="N360" i="3"/>
  <c r="Z359" i="3"/>
  <c r="N359" i="3"/>
  <c r="Z358" i="3"/>
  <c r="N358" i="3"/>
  <c r="Z357" i="3"/>
  <c r="N357" i="3"/>
  <c r="P357" i="3" s="1"/>
  <c r="Z356" i="3"/>
  <c r="N356" i="3"/>
  <c r="O356" i="3" s="1"/>
  <c r="Z355" i="3"/>
  <c r="N355" i="3"/>
  <c r="O355" i="3" s="1"/>
  <c r="Z354" i="3"/>
  <c r="N354" i="3"/>
  <c r="O354" i="3" s="1"/>
  <c r="Z353" i="3"/>
  <c r="N353" i="3"/>
  <c r="O353" i="3" s="1"/>
  <c r="Z352" i="3"/>
  <c r="N352" i="3"/>
  <c r="Z351" i="3"/>
  <c r="N351" i="3"/>
  <c r="Z350" i="3"/>
  <c r="N350" i="3"/>
  <c r="P350" i="3" s="1"/>
  <c r="R350" i="3" s="1"/>
  <c r="S350" i="3" s="1"/>
  <c r="Z349" i="3"/>
  <c r="N349" i="3"/>
  <c r="Z348" i="3"/>
  <c r="N348" i="3"/>
  <c r="O348" i="3" s="1"/>
  <c r="Z347" i="3"/>
  <c r="N347" i="3"/>
  <c r="O347" i="3" s="1"/>
  <c r="Z346" i="3"/>
  <c r="N346" i="3"/>
  <c r="O346" i="3" s="1"/>
  <c r="Z345" i="3"/>
  <c r="N345" i="3"/>
  <c r="P345" i="3" s="1"/>
  <c r="Z344" i="3"/>
  <c r="N344" i="3"/>
  <c r="Z343" i="3"/>
  <c r="N343" i="3"/>
  <c r="Z342" i="3"/>
  <c r="N342" i="3"/>
  <c r="Z341" i="3"/>
  <c r="N341" i="3"/>
  <c r="P341" i="3" s="1"/>
  <c r="R341" i="3" s="1"/>
  <c r="Z340" i="3"/>
  <c r="N340" i="3"/>
  <c r="P340" i="3" s="1"/>
  <c r="Q340" i="3" s="1"/>
  <c r="Z339" i="3"/>
  <c r="N339" i="3"/>
  <c r="Z338" i="3"/>
  <c r="N338" i="3"/>
  <c r="O338" i="3" s="1"/>
  <c r="Z337" i="3"/>
  <c r="N337" i="3"/>
  <c r="P337" i="3" s="1"/>
  <c r="R337" i="3" s="1"/>
  <c r="Z336" i="3"/>
  <c r="N336" i="3"/>
  <c r="Z335" i="3"/>
  <c r="N335" i="3"/>
  <c r="Z334" i="3"/>
  <c r="N334" i="3"/>
  <c r="Z333" i="3"/>
  <c r="N333" i="3"/>
  <c r="O333" i="3" s="1"/>
  <c r="Z332" i="3"/>
  <c r="N332" i="3"/>
  <c r="P332" i="3" s="1"/>
  <c r="Z331" i="3"/>
  <c r="N331" i="3"/>
  <c r="O331" i="3" s="1"/>
  <c r="Z330" i="3"/>
  <c r="N330" i="3"/>
  <c r="P330" i="3" s="1"/>
  <c r="Z329" i="3"/>
  <c r="N329" i="3"/>
  <c r="O329" i="3" s="1"/>
  <c r="Z328" i="3"/>
  <c r="N328" i="3"/>
  <c r="O328" i="3" s="1"/>
  <c r="Z327" i="3"/>
  <c r="N327" i="3"/>
  <c r="Z326" i="3"/>
  <c r="N326" i="3"/>
  <c r="P326" i="3" s="1"/>
  <c r="Z325" i="3"/>
  <c r="N325" i="3"/>
  <c r="Z324" i="3"/>
  <c r="N324" i="3"/>
  <c r="P324" i="3" s="1"/>
  <c r="Z323" i="3"/>
  <c r="N323" i="3"/>
  <c r="Z322" i="3"/>
  <c r="N322" i="3"/>
  <c r="P322" i="3" s="1"/>
  <c r="Z321" i="3"/>
  <c r="N321" i="3"/>
  <c r="P321" i="3" s="1"/>
  <c r="Z320" i="3"/>
  <c r="N320" i="3"/>
  <c r="Z319" i="3"/>
  <c r="N319" i="3"/>
  <c r="O319" i="3" s="1"/>
  <c r="Z318" i="3"/>
  <c r="N318" i="3"/>
  <c r="Z317" i="3"/>
  <c r="N317" i="3"/>
  <c r="Z316" i="3"/>
  <c r="N316" i="3"/>
  <c r="O316" i="3" s="1"/>
  <c r="Z315" i="3"/>
  <c r="N315" i="3"/>
  <c r="O315" i="3" s="1"/>
  <c r="Z314" i="3"/>
  <c r="N314" i="3"/>
  <c r="Z313" i="3"/>
  <c r="N313" i="3"/>
  <c r="Z312" i="3"/>
  <c r="N312" i="3"/>
  <c r="O312" i="3" s="1"/>
  <c r="Z311" i="3"/>
  <c r="N311" i="3"/>
  <c r="O311" i="3" s="1"/>
  <c r="Z310" i="3"/>
  <c r="N310" i="3"/>
  <c r="Z309" i="3"/>
  <c r="N309" i="3"/>
  <c r="O309" i="3" s="1"/>
  <c r="Z308" i="3"/>
  <c r="N308" i="3"/>
  <c r="O308" i="3" s="1"/>
  <c r="Z307" i="3"/>
  <c r="N307" i="3"/>
  <c r="O307" i="3" s="1"/>
  <c r="Z306" i="3"/>
  <c r="N306" i="3"/>
  <c r="Z305" i="3"/>
  <c r="N305" i="3"/>
  <c r="O305" i="3" s="1"/>
  <c r="Z304" i="3"/>
  <c r="N304" i="3"/>
  <c r="Z303" i="3"/>
  <c r="N303" i="3"/>
  <c r="O303" i="3" s="1"/>
  <c r="Z302" i="3"/>
  <c r="N302" i="3"/>
  <c r="Z301" i="3"/>
  <c r="N301" i="3"/>
  <c r="Z300" i="3"/>
  <c r="N300" i="3"/>
  <c r="Z299" i="3"/>
  <c r="N299" i="3"/>
  <c r="O299" i="3" s="1"/>
  <c r="Z298" i="3"/>
  <c r="N298" i="3"/>
  <c r="Z297" i="3"/>
  <c r="N297" i="3"/>
  <c r="P297" i="3" s="1"/>
  <c r="R297" i="3" s="1"/>
  <c r="Z296" i="3"/>
  <c r="N296" i="3"/>
  <c r="P296" i="3" s="1"/>
  <c r="Z295" i="3"/>
  <c r="N295" i="3"/>
  <c r="Z294" i="3"/>
  <c r="N294" i="3"/>
  <c r="Z293" i="3"/>
  <c r="N293" i="3"/>
  <c r="P293" i="3" s="1"/>
  <c r="Q293" i="3" s="1"/>
  <c r="Z292" i="3"/>
  <c r="N292" i="3"/>
  <c r="Z291" i="3"/>
  <c r="N291" i="3"/>
  <c r="O291" i="3" s="1"/>
  <c r="Z290" i="3"/>
  <c r="N290" i="3"/>
  <c r="Z289" i="3"/>
  <c r="N289" i="3"/>
  <c r="O289" i="3" s="1"/>
  <c r="Z288" i="3"/>
  <c r="N288" i="3"/>
  <c r="Z287" i="3"/>
  <c r="N287" i="3"/>
  <c r="O287" i="3" s="1"/>
  <c r="Z286" i="3"/>
  <c r="N286" i="3"/>
  <c r="O286" i="3" s="1"/>
  <c r="Z285" i="3"/>
  <c r="N285" i="3"/>
  <c r="Z284" i="3"/>
  <c r="N284" i="3"/>
  <c r="O284" i="3" s="1"/>
  <c r="Z283" i="3"/>
  <c r="N283" i="3"/>
  <c r="Z281" i="3"/>
  <c r="N281" i="3"/>
  <c r="O281" i="3" s="1"/>
  <c r="Z280" i="3"/>
  <c r="N280" i="3"/>
  <c r="O280" i="3" s="1"/>
  <c r="Z279" i="3"/>
  <c r="N279" i="3"/>
  <c r="O279" i="3" s="1"/>
  <c r="Z278" i="3"/>
  <c r="N278" i="3"/>
  <c r="O278" i="3" s="1"/>
  <c r="Z277" i="3"/>
  <c r="N277" i="3"/>
  <c r="P277" i="3" s="1"/>
  <c r="Z276" i="3"/>
  <c r="N276" i="3"/>
  <c r="P276" i="3" s="1"/>
  <c r="Z275" i="3"/>
  <c r="N275" i="3"/>
  <c r="Z274" i="3"/>
  <c r="N274" i="3"/>
  <c r="O274" i="3" s="1"/>
  <c r="Z273" i="3"/>
  <c r="N273" i="3"/>
  <c r="P273" i="3" s="1"/>
  <c r="Z272" i="3"/>
  <c r="N272" i="3"/>
  <c r="Z271" i="3"/>
  <c r="N271" i="3"/>
  <c r="O271" i="3" s="1"/>
  <c r="Z270" i="3"/>
  <c r="N270" i="3"/>
  <c r="O270" i="3" s="1"/>
  <c r="Z268" i="3"/>
  <c r="N268" i="3"/>
  <c r="P268" i="3" s="1"/>
  <c r="R268" i="3" s="1"/>
  <c r="Z267" i="3"/>
  <c r="N267" i="3"/>
  <c r="Z266" i="3"/>
  <c r="N266" i="3"/>
  <c r="O266" i="3" s="1"/>
  <c r="Z265" i="3"/>
  <c r="N265" i="3"/>
  <c r="Z264" i="3"/>
  <c r="N264" i="3"/>
  <c r="O264" i="3" s="1"/>
  <c r="Z263" i="3"/>
  <c r="N263" i="3"/>
  <c r="O263" i="3" s="1"/>
  <c r="Z262" i="3"/>
  <c r="N262" i="3"/>
  <c r="O262" i="3" s="1"/>
  <c r="Z261" i="3"/>
  <c r="N261" i="3"/>
  <c r="Z260" i="3"/>
  <c r="N260" i="3"/>
  <c r="Z259" i="3"/>
  <c r="N259" i="3"/>
  <c r="O259" i="3" s="1"/>
  <c r="Z258" i="3"/>
  <c r="N258" i="3"/>
  <c r="O258" i="3" s="1"/>
  <c r="Z257" i="3"/>
  <c r="N257" i="3"/>
  <c r="O257" i="3" s="1"/>
  <c r="Z256" i="3"/>
  <c r="N256" i="3"/>
  <c r="Z255" i="3"/>
  <c r="N255" i="3"/>
  <c r="P255" i="3" s="1"/>
  <c r="Z254" i="3"/>
  <c r="N254" i="3"/>
  <c r="O254" i="3" s="1"/>
  <c r="Z253" i="3"/>
  <c r="N253" i="3"/>
  <c r="Z252" i="3"/>
  <c r="N252" i="3"/>
  <c r="Z251" i="3"/>
  <c r="N251" i="3"/>
  <c r="P251" i="3" s="1"/>
  <c r="R251" i="3" s="1"/>
  <c r="Z250" i="3"/>
  <c r="N250" i="3"/>
  <c r="P250" i="3" s="1"/>
  <c r="Z249" i="3"/>
  <c r="N249" i="3"/>
  <c r="O249" i="3" s="1"/>
  <c r="Z248" i="3"/>
  <c r="N248" i="3"/>
  <c r="Z247" i="3"/>
  <c r="N247" i="3"/>
  <c r="Z246" i="3"/>
  <c r="N246" i="3"/>
  <c r="P246" i="3" s="1"/>
  <c r="Z245" i="3"/>
  <c r="N245" i="3"/>
  <c r="Z244" i="3"/>
  <c r="N244" i="3"/>
  <c r="O244" i="3" s="1"/>
  <c r="Z243" i="3"/>
  <c r="N243" i="3"/>
  <c r="O243" i="3" s="1"/>
  <c r="Z242" i="3"/>
  <c r="N242" i="3"/>
  <c r="P242" i="3" s="1"/>
  <c r="Z241" i="3"/>
  <c r="N241" i="3"/>
  <c r="Z240" i="3"/>
  <c r="N240" i="3"/>
  <c r="O240" i="3" s="1"/>
  <c r="Z239" i="3"/>
  <c r="N239" i="3"/>
  <c r="O239" i="3" s="1"/>
  <c r="Z238" i="3"/>
  <c r="N238" i="3"/>
  <c r="P238" i="3" s="1"/>
  <c r="Z237" i="3"/>
  <c r="N237" i="3"/>
  <c r="O237" i="3" s="1"/>
  <c r="Z236" i="3"/>
  <c r="N236" i="3"/>
  <c r="Z235" i="3"/>
  <c r="N235" i="3"/>
  <c r="Z234" i="3"/>
  <c r="N234" i="3"/>
  <c r="P234" i="3" s="1"/>
  <c r="Z233" i="3"/>
  <c r="N233" i="3"/>
  <c r="O233" i="3" s="1"/>
  <c r="Z232" i="3"/>
  <c r="N232" i="3"/>
  <c r="O232" i="3" s="1"/>
  <c r="Z231" i="3"/>
  <c r="N231" i="3"/>
  <c r="O231" i="3" s="1"/>
  <c r="Z230" i="3"/>
  <c r="N230" i="3"/>
  <c r="P230" i="3" s="1"/>
  <c r="Z229" i="3"/>
  <c r="N229" i="3"/>
  <c r="P229" i="3" s="1"/>
  <c r="Z228" i="3"/>
  <c r="N228" i="3"/>
  <c r="O228" i="3" s="1"/>
  <c r="Z227" i="3"/>
  <c r="N227" i="3"/>
  <c r="O227" i="3" s="1"/>
  <c r="Z226" i="3"/>
  <c r="N226" i="3"/>
  <c r="P226" i="3" s="1"/>
  <c r="Q226" i="3" s="1"/>
  <c r="Z225" i="3"/>
  <c r="N225" i="3"/>
  <c r="O225" i="3" s="1"/>
  <c r="Z224" i="3"/>
  <c r="N224" i="3"/>
  <c r="O224" i="3" s="1"/>
  <c r="Z223" i="3"/>
  <c r="N223" i="3"/>
  <c r="O223" i="3" s="1"/>
  <c r="Z222" i="3"/>
  <c r="N222" i="3"/>
  <c r="P222" i="3" s="1"/>
  <c r="Q222" i="3" s="1"/>
  <c r="Z221" i="3"/>
  <c r="N221" i="3"/>
  <c r="Z220" i="3"/>
  <c r="N220" i="3"/>
  <c r="Z219" i="3"/>
  <c r="N219" i="3"/>
  <c r="O219" i="3" s="1"/>
  <c r="Z218" i="3"/>
  <c r="N218" i="3"/>
  <c r="P218" i="3" s="1"/>
  <c r="R218" i="3" s="1"/>
  <c r="Z213" i="3"/>
  <c r="N213" i="3"/>
  <c r="P213" i="3" s="1"/>
  <c r="Z212" i="3"/>
  <c r="N212" i="3"/>
  <c r="O212" i="3" s="1"/>
  <c r="Z211" i="3"/>
  <c r="N211" i="3"/>
  <c r="O211" i="3" s="1"/>
  <c r="Z210" i="3"/>
  <c r="N210" i="3"/>
  <c r="P210" i="3" s="1"/>
  <c r="Z207" i="3"/>
  <c r="N207" i="3"/>
  <c r="P207" i="3" s="1"/>
  <c r="Z206" i="3"/>
  <c r="N206" i="3"/>
  <c r="O206" i="3" s="1"/>
  <c r="Z205" i="3"/>
  <c r="N205" i="3"/>
  <c r="Z204" i="3"/>
  <c r="N204" i="3"/>
  <c r="P204" i="3" s="1"/>
  <c r="R204" i="3" s="1"/>
  <c r="Z203" i="3"/>
  <c r="N203" i="3"/>
  <c r="P203" i="3" s="1"/>
  <c r="Q203" i="3" s="1"/>
  <c r="Z202" i="3"/>
  <c r="N202" i="3"/>
  <c r="O202" i="3" s="1"/>
  <c r="Z201" i="3"/>
  <c r="N201" i="3"/>
  <c r="O201" i="3" s="1"/>
  <c r="Z200" i="3"/>
  <c r="N200" i="3"/>
  <c r="P200" i="3" s="1"/>
  <c r="R200" i="3" s="1"/>
  <c r="Z199" i="3"/>
  <c r="N199" i="3"/>
  <c r="P199" i="3" s="1"/>
  <c r="Q199" i="3" s="1"/>
  <c r="Z198" i="3"/>
  <c r="N198" i="3"/>
  <c r="O198" i="3" s="1"/>
  <c r="Z197" i="3"/>
  <c r="N197" i="3"/>
  <c r="P197" i="3" s="1"/>
  <c r="Z196" i="3"/>
  <c r="N196" i="3"/>
  <c r="P196" i="3" s="1"/>
  <c r="Z195" i="3"/>
  <c r="N195" i="3"/>
  <c r="Z194" i="3"/>
  <c r="N194" i="3"/>
  <c r="Z193" i="3"/>
  <c r="N193" i="3"/>
  <c r="Z192" i="3"/>
  <c r="N192" i="3"/>
  <c r="Z191" i="3"/>
  <c r="N191" i="3"/>
  <c r="O191" i="3" s="1"/>
  <c r="Z190" i="3"/>
  <c r="N190" i="3"/>
  <c r="Z189" i="3"/>
  <c r="N189" i="3"/>
  <c r="P189" i="3" s="1"/>
  <c r="Z188" i="3"/>
  <c r="N188" i="3"/>
  <c r="O188" i="3" s="1"/>
  <c r="Z187" i="3"/>
  <c r="N187" i="3"/>
  <c r="P187" i="3" s="1"/>
  <c r="Z186" i="3"/>
  <c r="N186" i="3"/>
  <c r="P186" i="3" s="1"/>
  <c r="Z185" i="3"/>
  <c r="N185" i="3"/>
  <c r="P185" i="3" s="1"/>
  <c r="Z184" i="3"/>
  <c r="N184" i="3"/>
  <c r="P184" i="3" s="1"/>
  <c r="R184" i="3" s="1"/>
  <c r="Z183" i="3"/>
  <c r="N183" i="3"/>
  <c r="P183" i="3" s="1"/>
  <c r="Z182" i="3"/>
  <c r="N182" i="3"/>
  <c r="P182" i="3" s="1"/>
  <c r="R182" i="3" s="1"/>
  <c r="Z181" i="3"/>
  <c r="N181" i="3"/>
  <c r="Z180" i="3"/>
  <c r="N180" i="3"/>
  <c r="P180" i="3" s="1"/>
  <c r="R180" i="3" s="1"/>
  <c r="Z179" i="3"/>
  <c r="N179" i="3"/>
  <c r="P179" i="3" s="1"/>
  <c r="Z178" i="3"/>
  <c r="N178" i="3"/>
  <c r="P178" i="3" s="1"/>
  <c r="Z177" i="3"/>
  <c r="N177" i="3"/>
  <c r="P177" i="3" s="1"/>
  <c r="Z176" i="3"/>
  <c r="N176" i="3"/>
  <c r="O176" i="3" s="1"/>
  <c r="Z175" i="3"/>
  <c r="N175" i="3"/>
  <c r="P175" i="3" s="1"/>
  <c r="Z174" i="3"/>
  <c r="N174" i="3"/>
  <c r="P174" i="3" s="1"/>
  <c r="Z173" i="3"/>
  <c r="N173" i="3"/>
  <c r="P173" i="3" s="1"/>
  <c r="Z171" i="3"/>
  <c r="N171" i="3"/>
  <c r="Z170" i="3"/>
  <c r="N170" i="3"/>
  <c r="P170" i="3" s="1"/>
  <c r="Z169" i="3"/>
  <c r="N169" i="3"/>
  <c r="P169" i="3" s="1"/>
  <c r="R169" i="3" s="1"/>
  <c r="Z168" i="3"/>
  <c r="N168" i="3"/>
  <c r="Z167" i="3"/>
  <c r="N167" i="3"/>
  <c r="O167" i="3" s="1"/>
  <c r="Z166" i="3"/>
  <c r="N166" i="3"/>
  <c r="P166" i="3" s="1"/>
  <c r="Z165" i="3"/>
  <c r="N165" i="3"/>
  <c r="P165" i="3" s="1"/>
  <c r="R165" i="3" s="1"/>
  <c r="Z164" i="3"/>
  <c r="N164" i="3"/>
  <c r="Z163" i="3"/>
  <c r="N163" i="3"/>
  <c r="P163" i="3" s="1"/>
  <c r="R163" i="3" s="1"/>
  <c r="Z162" i="3"/>
  <c r="N162" i="3"/>
  <c r="Z161" i="3"/>
  <c r="N161" i="3"/>
  <c r="Z160" i="3"/>
  <c r="N160" i="3"/>
  <c r="P160" i="3" s="1"/>
  <c r="Q160" i="3" s="1"/>
  <c r="Z159" i="3"/>
  <c r="N159" i="3"/>
  <c r="P159" i="3" s="1"/>
  <c r="Z158" i="3"/>
  <c r="N158" i="3"/>
  <c r="Z157" i="3"/>
  <c r="N157" i="3"/>
  <c r="P157" i="3" s="1"/>
  <c r="R157" i="3" s="1"/>
  <c r="S157" i="3" s="1"/>
  <c r="Z156" i="3"/>
  <c r="N156" i="3"/>
  <c r="Z155" i="3"/>
  <c r="N155" i="3"/>
  <c r="Z154" i="3"/>
  <c r="N154" i="3"/>
  <c r="Z153" i="3"/>
  <c r="N153" i="3"/>
  <c r="P153" i="3" s="1"/>
  <c r="R153" i="3" s="1"/>
  <c r="Z152" i="3"/>
  <c r="N152" i="3"/>
  <c r="Z151" i="3"/>
  <c r="N151" i="3"/>
  <c r="O151" i="3" s="1"/>
  <c r="Z150" i="3"/>
  <c r="N150" i="3"/>
  <c r="O150" i="3" s="1"/>
  <c r="Z149" i="3"/>
  <c r="N149" i="3"/>
  <c r="P149" i="3" s="1"/>
  <c r="Z148" i="3"/>
  <c r="N148" i="3"/>
  <c r="P148" i="3" s="1"/>
  <c r="Q148" i="3" s="1"/>
  <c r="Z147" i="3"/>
  <c r="N147" i="3"/>
  <c r="O147" i="3" s="1"/>
  <c r="Z146" i="3"/>
  <c r="N146" i="3"/>
  <c r="O146" i="3" s="1"/>
  <c r="Z145" i="3"/>
  <c r="N145" i="3"/>
  <c r="Z144" i="3"/>
  <c r="N144" i="3"/>
  <c r="Z143" i="3"/>
  <c r="N143" i="3"/>
  <c r="O143" i="3" s="1"/>
  <c r="Z142" i="3"/>
  <c r="N142" i="3"/>
  <c r="O142" i="3" s="1"/>
  <c r="Z141" i="3"/>
  <c r="N141" i="3"/>
  <c r="Z140" i="3"/>
  <c r="N140" i="3"/>
  <c r="Z139" i="3"/>
  <c r="N139" i="3"/>
  <c r="O139" i="3" s="1"/>
  <c r="Z138" i="3"/>
  <c r="N138" i="3"/>
  <c r="O138" i="3" s="1"/>
  <c r="Z137" i="3"/>
  <c r="N137" i="3"/>
  <c r="Z136" i="3"/>
  <c r="N136" i="3"/>
  <c r="P136" i="3" s="1"/>
  <c r="Q136" i="3" s="1"/>
  <c r="Z135" i="3"/>
  <c r="N135" i="3"/>
  <c r="Z134" i="3"/>
  <c r="N134" i="3"/>
  <c r="O134" i="3" s="1"/>
  <c r="Z133" i="3"/>
  <c r="N133" i="3"/>
  <c r="Z132" i="3"/>
  <c r="N132" i="3"/>
  <c r="P132" i="3" s="1"/>
  <c r="Z131" i="3"/>
  <c r="N131" i="3"/>
  <c r="Z130" i="3"/>
  <c r="N130" i="3"/>
  <c r="O130" i="3" s="1"/>
  <c r="Z129" i="3"/>
  <c r="N129" i="3"/>
  <c r="P129" i="3" s="1"/>
  <c r="Z127" i="3"/>
  <c r="N127" i="3"/>
  <c r="Z126" i="3"/>
  <c r="N126" i="3"/>
  <c r="O126" i="3" s="1"/>
  <c r="Z124" i="3"/>
  <c r="N124" i="3"/>
  <c r="O124" i="3" s="1"/>
  <c r="Z123" i="3"/>
  <c r="N123" i="3"/>
  <c r="Z122" i="3"/>
  <c r="N122" i="3"/>
  <c r="P122" i="3" s="1"/>
  <c r="Q122" i="3" s="1"/>
  <c r="Z121" i="3"/>
  <c r="N121" i="3"/>
  <c r="Z120" i="3"/>
  <c r="N120" i="3"/>
  <c r="Z119" i="3"/>
  <c r="N119" i="3"/>
  <c r="Z118" i="3"/>
  <c r="N118" i="3"/>
  <c r="P118" i="3" s="1"/>
  <c r="Z117" i="3"/>
  <c r="N117" i="3"/>
  <c r="O117" i="3" s="1"/>
  <c r="Z116" i="3"/>
  <c r="N116" i="3"/>
  <c r="Z115" i="3"/>
  <c r="N115" i="3"/>
  <c r="P115" i="3" s="1"/>
  <c r="Z114" i="3"/>
  <c r="N114" i="3"/>
  <c r="P114" i="3" s="1"/>
  <c r="Z113" i="3"/>
  <c r="N113" i="3"/>
  <c r="O113" i="3" s="1"/>
  <c r="Z112" i="3"/>
  <c r="N112" i="3"/>
  <c r="O112" i="3" s="1"/>
  <c r="Z111" i="3"/>
  <c r="N111" i="3"/>
  <c r="Z110" i="3"/>
  <c r="N110" i="3"/>
  <c r="P110" i="3" s="1"/>
  <c r="Q110" i="3" s="1"/>
  <c r="Z109" i="3"/>
  <c r="N109" i="3"/>
  <c r="O109" i="3" s="1"/>
  <c r="Z108" i="3"/>
  <c r="N108" i="3"/>
  <c r="Z107" i="3"/>
  <c r="N107" i="3"/>
  <c r="P107" i="3" s="1"/>
  <c r="Q107" i="3" s="1"/>
  <c r="Z106" i="3"/>
  <c r="N106" i="3"/>
  <c r="O106" i="3" s="1"/>
  <c r="Z105" i="3"/>
  <c r="N105" i="3"/>
  <c r="O105" i="3" s="1"/>
  <c r="Z104" i="3"/>
  <c r="N104" i="3"/>
  <c r="Z103" i="3"/>
  <c r="N103" i="3"/>
  <c r="Z102" i="3"/>
  <c r="N102" i="3"/>
  <c r="P102" i="3" s="1"/>
  <c r="Q102" i="3" s="1"/>
  <c r="Z101" i="3"/>
  <c r="N101" i="3"/>
  <c r="O101" i="3" s="1"/>
  <c r="Z100" i="3"/>
  <c r="N100" i="3"/>
  <c r="Z99" i="3"/>
  <c r="N99" i="3"/>
  <c r="P99" i="3" s="1"/>
  <c r="R99" i="3" s="1"/>
  <c r="Z98" i="3"/>
  <c r="N98" i="3"/>
  <c r="P98" i="3" s="1"/>
  <c r="Z97" i="3"/>
  <c r="N97" i="3"/>
  <c r="O97" i="3" s="1"/>
  <c r="Z95" i="3"/>
  <c r="N95" i="3"/>
  <c r="Z94" i="3"/>
  <c r="N94" i="3"/>
  <c r="Z93" i="3"/>
  <c r="N93" i="3"/>
  <c r="P93" i="3" s="1"/>
  <c r="Z92" i="3"/>
  <c r="N92" i="3"/>
  <c r="Z91" i="3"/>
  <c r="N91" i="3"/>
  <c r="Z90" i="3"/>
  <c r="N90" i="3"/>
  <c r="P90" i="3" s="1"/>
  <c r="Q90" i="3" s="1"/>
  <c r="Z89" i="3"/>
  <c r="N89" i="3"/>
  <c r="Z88" i="3"/>
  <c r="N88" i="3"/>
  <c r="Z87" i="3"/>
  <c r="N87" i="3"/>
  <c r="O87" i="3" s="1"/>
  <c r="Z86" i="3"/>
  <c r="N86" i="3"/>
  <c r="Z85" i="3"/>
  <c r="N85" i="3"/>
  <c r="O85" i="3" s="1"/>
  <c r="Z84" i="3"/>
  <c r="N84" i="3"/>
  <c r="Z83" i="3"/>
  <c r="N83" i="3"/>
  <c r="Z82" i="3"/>
  <c r="N82" i="3"/>
  <c r="P82" i="3" s="1"/>
  <c r="Z81" i="3"/>
  <c r="N81" i="3"/>
  <c r="Z80" i="3"/>
  <c r="N80" i="3"/>
  <c r="P80" i="3" s="1"/>
  <c r="Q80" i="3" s="1"/>
  <c r="Z79" i="3"/>
  <c r="N79" i="3"/>
  <c r="O79" i="3" s="1"/>
  <c r="Z78" i="3"/>
  <c r="N78" i="3"/>
  <c r="P78" i="3" s="1"/>
  <c r="Q78" i="3" s="1"/>
  <c r="Z77" i="3"/>
  <c r="N77" i="3"/>
  <c r="P77" i="3" s="1"/>
  <c r="Z76" i="3"/>
  <c r="N76" i="3"/>
  <c r="O76" i="3" s="1"/>
  <c r="Z75" i="3"/>
  <c r="N75" i="3"/>
  <c r="Z74" i="3"/>
  <c r="N74" i="3"/>
  <c r="O74" i="3" s="1"/>
  <c r="Z73" i="3"/>
  <c r="N73" i="3"/>
  <c r="Z72" i="3"/>
  <c r="N72" i="3"/>
  <c r="Z71" i="3"/>
  <c r="N71" i="3"/>
  <c r="Z70" i="3"/>
  <c r="N70" i="3"/>
  <c r="Z69" i="3"/>
  <c r="N69" i="3"/>
  <c r="Z68" i="3"/>
  <c r="N68" i="3"/>
  <c r="P68" i="3" s="1"/>
  <c r="Z67" i="3"/>
  <c r="N67" i="3"/>
  <c r="O67" i="3" s="1"/>
  <c r="Z66" i="3"/>
  <c r="N66" i="3"/>
  <c r="O66" i="3" s="1"/>
  <c r="Z65" i="3"/>
  <c r="N65" i="3"/>
  <c r="Z64" i="3"/>
  <c r="N64" i="3"/>
  <c r="Z63" i="3"/>
  <c r="N63" i="3"/>
  <c r="P63" i="3" s="1"/>
  <c r="Q63" i="3" s="1"/>
  <c r="Z62" i="3"/>
  <c r="N62" i="3"/>
  <c r="P62" i="3" s="1"/>
  <c r="Z61" i="3"/>
  <c r="N61" i="3"/>
  <c r="Z60" i="3"/>
  <c r="N60" i="3"/>
  <c r="O60" i="3" s="1"/>
  <c r="Z59" i="3"/>
  <c r="N59" i="3"/>
  <c r="P59" i="3" s="1"/>
  <c r="Q59" i="3" s="1"/>
  <c r="Z58" i="3"/>
  <c r="N58" i="3"/>
  <c r="P58" i="3" s="1"/>
  <c r="Z57" i="3"/>
  <c r="N57" i="3"/>
  <c r="Z56" i="3"/>
  <c r="N56" i="3"/>
  <c r="Z55" i="3"/>
  <c r="N55" i="3"/>
  <c r="P55" i="3" s="1"/>
  <c r="Q55" i="3" s="1"/>
  <c r="Z54" i="3"/>
  <c r="N54" i="3"/>
  <c r="O54" i="3" s="1"/>
  <c r="Z53" i="3"/>
  <c r="N53" i="3"/>
  <c r="Z52" i="3"/>
  <c r="N52" i="3"/>
  <c r="Z48" i="3"/>
  <c r="N48" i="3"/>
  <c r="P48" i="3" s="1"/>
  <c r="Q48" i="3" s="1"/>
  <c r="Z47" i="3"/>
  <c r="N47" i="3"/>
  <c r="P47" i="3" s="1"/>
  <c r="Z46" i="3"/>
  <c r="N46" i="3"/>
  <c r="O46" i="3" s="1"/>
  <c r="Z45" i="3"/>
  <c r="N45" i="3"/>
  <c r="O45" i="3" s="1"/>
  <c r="Z44" i="3"/>
  <c r="N44" i="3"/>
  <c r="O44" i="3" s="1"/>
  <c r="Z43" i="3"/>
  <c r="N43" i="3"/>
  <c r="O43" i="3" s="1"/>
  <c r="Z42" i="3"/>
  <c r="N42" i="3"/>
  <c r="Z41" i="3"/>
  <c r="N41" i="3"/>
  <c r="O41" i="3" s="1"/>
  <c r="Z40" i="3"/>
  <c r="N40" i="3"/>
  <c r="P40" i="3" s="1"/>
  <c r="Z39" i="3"/>
  <c r="N39" i="3"/>
  <c r="P39" i="3" s="1"/>
  <c r="Q39" i="3" s="1"/>
  <c r="Z38" i="3"/>
  <c r="N38" i="3"/>
  <c r="O38" i="3" s="1"/>
  <c r="Z37" i="3"/>
  <c r="N37" i="3"/>
  <c r="Z36" i="3"/>
  <c r="N36" i="3"/>
  <c r="Z35" i="3"/>
  <c r="N35" i="3"/>
  <c r="O35" i="3" s="1"/>
  <c r="Z34" i="3"/>
  <c r="N34" i="3"/>
  <c r="O34" i="3" s="1"/>
  <c r="Z32" i="3"/>
  <c r="N32" i="3"/>
  <c r="O32" i="3" s="1"/>
  <c r="Z31" i="3"/>
  <c r="N31" i="3"/>
  <c r="O31" i="3" s="1"/>
  <c r="Z30" i="3"/>
  <c r="N30" i="3"/>
  <c r="O30" i="3" s="1"/>
  <c r="Z29" i="3"/>
  <c r="N29" i="3"/>
  <c r="O29" i="3" s="1"/>
  <c r="Z28" i="3"/>
  <c r="N28" i="3"/>
  <c r="O28" i="3" s="1"/>
  <c r="Z27" i="3"/>
  <c r="N27" i="3"/>
  <c r="O27" i="3" s="1"/>
  <c r="Z26" i="3"/>
  <c r="N26" i="3"/>
  <c r="P26" i="3" s="1"/>
  <c r="Q26" i="3" s="1"/>
  <c r="Z25" i="3"/>
  <c r="N25" i="3"/>
  <c r="O25" i="3" s="1"/>
  <c r="Z24" i="3"/>
  <c r="N24" i="3"/>
  <c r="O24" i="3" s="1"/>
  <c r="Z23" i="3"/>
  <c r="N23" i="3"/>
  <c r="P23" i="3" s="1"/>
  <c r="Z22" i="3"/>
  <c r="N22" i="3"/>
  <c r="P22" i="3" s="1"/>
  <c r="Z21" i="3"/>
  <c r="N21" i="3"/>
  <c r="Z20" i="3"/>
  <c r="N20" i="3"/>
  <c r="O20" i="3" s="1"/>
  <c r="Z19" i="3"/>
  <c r="N19" i="3"/>
  <c r="Z18" i="3"/>
  <c r="N18" i="3"/>
  <c r="O18" i="3" s="1"/>
  <c r="Z17" i="3"/>
  <c r="N17" i="3"/>
  <c r="O17" i="3" s="1"/>
  <c r="Z16" i="3"/>
  <c r="N16" i="3"/>
  <c r="O16" i="3" s="1"/>
  <c r="Z15" i="3"/>
  <c r="N15" i="3"/>
  <c r="O15" i="3" s="1"/>
  <c r="Z14" i="3"/>
  <c r="N14" i="3"/>
  <c r="P14" i="3" s="1"/>
  <c r="Q14" i="3" s="1"/>
  <c r="Z13" i="3"/>
  <c r="N13" i="3"/>
  <c r="Z12" i="3"/>
  <c r="N12" i="3"/>
  <c r="O12" i="3" s="1"/>
  <c r="Z11" i="3"/>
  <c r="N11" i="3"/>
  <c r="Z10" i="3"/>
  <c r="N10" i="3"/>
  <c r="P10" i="3" s="1"/>
  <c r="Z9" i="3"/>
  <c r="N9" i="3"/>
  <c r="O9" i="3" s="1"/>
  <c r="Z8" i="3"/>
  <c r="N8" i="3"/>
  <c r="O8" i="3" s="1"/>
  <c r="Z7" i="3"/>
  <c r="N7" i="3"/>
  <c r="O7" i="3" s="1"/>
  <c r="Z6" i="3"/>
  <c r="N6" i="3"/>
  <c r="O6" i="3" s="1"/>
  <c r="Z4" i="3"/>
  <c r="N4" i="3"/>
  <c r="Z3" i="3"/>
  <c r="N3" i="3"/>
  <c r="O3" i="3" s="1"/>
  <c r="Z2" i="3"/>
  <c r="N2" i="3"/>
  <c r="O2" i="3" s="1"/>
  <c r="Z575" i="3"/>
  <c r="N575" i="3"/>
  <c r="Z172" i="3"/>
  <c r="N172" i="3"/>
  <c r="O172" i="3" s="1"/>
  <c r="Z128" i="3"/>
  <c r="N128" i="3"/>
  <c r="O128" i="3" s="1"/>
  <c r="Z770" i="3"/>
  <c r="N770" i="3"/>
  <c r="O770" i="3" s="1"/>
  <c r="Z769" i="3"/>
  <c r="N769" i="3"/>
  <c r="P769" i="3" s="1"/>
  <c r="Z568" i="3"/>
  <c r="N568" i="3"/>
  <c r="O568" i="3" s="1"/>
  <c r="Z557" i="3"/>
  <c r="N557" i="3"/>
  <c r="O557" i="3" s="1"/>
  <c r="Z552" i="3"/>
  <c r="N552" i="3"/>
  <c r="O552" i="3" s="1"/>
  <c r="Z495" i="3"/>
  <c r="N495" i="3"/>
  <c r="O495" i="3" s="1"/>
  <c r="Z406" i="3"/>
  <c r="N406" i="3"/>
  <c r="Z269" i="3"/>
  <c r="N269" i="3"/>
  <c r="Z125" i="3"/>
  <c r="N125" i="3"/>
  <c r="O125" i="3" s="1"/>
  <c r="Z282" i="3"/>
  <c r="N282" i="3"/>
  <c r="P282" i="3" s="1"/>
  <c r="Z791" i="3"/>
  <c r="N791" i="3"/>
  <c r="Z790" i="3"/>
  <c r="N790" i="3"/>
  <c r="O790" i="3" s="1"/>
  <c r="Z789" i="3"/>
  <c r="N789" i="3"/>
  <c r="Z788" i="3"/>
  <c r="N788" i="3"/>
  <c r="O788" i="3" s="1"/>
  <c r="Z787" i="3"/>
  <c r="N787" i="3"/>
  <c r="O787" i="3" s="1"/>
  <c r="Z786" i="3"/>
  <c r="N786" i="3"/>
  <c r="P786" i="3" s="1"/>
  <c r="Z793" i="3"/>
  <c r="N793" i="3"/>
  <c r="P793" i="3" s="1"/>
  <c r="Q793" i="3" s="1"/>
  <c r="Z792" i="3"/>
  <c r="N792" i="3"/>
  <c r="O792" i="3" s="1"/>
  <c r="Z797" i="3"/>
  <c r="N797" i="3"/>
  <c r="O797" i="3" s="1"/>
  <c r="Z796" i="3"/>
  <c r="N796" i="3"/>
  <c r="P796" i="3" s="1"/>
  <c r="Z795" i="3"/>
  <c r="N795" i="3"/>
  <c r="O795" i="3" s="1"/>
  <c r="Z794" i="3"/>
  <c r="N794" i="3"/>
  <c r="O794" i="3" s="1"/>
  <c r="Z771" i="3"/>
  <c r="N771" i="3"/>
  <c r="Z572" i="3"/>
  <c r="N572" i="3"/>
  <c r="Z772" i="3"/>
  <c r="N772" i="3"/>
  <c r="O772" i="3" s="1"/>
  <c r="Z573" i="3"/>
  <c r="N573" i="3"/>
  <c r="P573" i="3" s="1"/>
  <c r="Z498" i="3"/>
  <c r="N498" i="3"/>
  <c r="Z617" i="3"/>
  <c r="N617" i="3"/>
  <c r="O617" i="3" s="1"/>
  <c r="Z407" i="3"/>
  <c r="N407" i="3"/>
  <c r="P407" i="3" s="1"/>
  <c r="Q407" i="3" s="1"/>
  <c r="Z805" i="3"/>
  <c r="N805" i="3"/>
  <c r="O805" i="3" s="1"/>
  <c r="Z804" i="3"/>
  <c r="N804" i="3"/>
  <c r="Z803" i="3"/>
  <c r="N803" i="3"/>
  <c r="P803" i="3" s="1"/>
  <c r="Z802" i="3"/>
  <c r="N802" i="3"/>
  <c r="P802" i="3" s="1"/>
  <c r="Q802" i="3" s="1"/>
  <c r="Z801" i="3"/>
  <c r="N801" i="3"/>
  <c r="P801" i="3" s="1"/>
  <c r="Z800" i="3"/>
  <c r="N800" i="3"/>
  <c r="O800" i="3" s="1"/>
  <c r="Z799" i="3"/>
  <c r="N799" i="3"/>
  <c r="P799" i="3" s="1"/>
  <c r="Z798" i="3"/>
  <c r="N798" i="3"/>
  <c r="P798" i="3" s="1"/>
  <c r="Z556" i="3"/>
  <c r="N556" i="3"/>
  <c r="P556" i="3" s="1"/>
  <c r="Q556" i="3" s="1"/>
  <c r="Z401" i="3"/>
  <c r="N401" i="3"/>
  <c r="O401" i="3" s="1"/>
  <c r="Z400" i="3"/>
  <c r="N400" i="3"/>
  <c r="Z209" i="3"/>
  <c r="N209" i="3"/>
  <c r="P209" i="3" s="1"/>
  <c r="Z208" i="3"/>
  <c r="N208" i="3"/>
  <c r="P208" i="3" s="1"/>
  <c r="Z421" i="3"/>
  <c r="N421" i="3"/>
  <c r="O421" i="3" s="1"/>
  <c r="Z475" i="3"/>
  <c r="N475" i="3"/>
  <c r="O475" i="3" s="1"/>
  <c r="Z369" i="3"/>
  <c r="N369" i="3"/>
  <c r="P369" i="3" s="1"/>
  <c r="R369" i="3" s="1"/>
  <c r="Z411" i="3"/>
  <c r="N411" i="3"/>
  <c r="Z96" i="3"/>
  <c r="N96" i="3"/>
  <c r="O96" i="3" s="1"/>
  <c r="Z51" i="3"/>
  <c r="N51" i="3"/>
  <c r="O51" i="3" s="1"/>
  <c r="Z50" i="3"/>
  <c r="N50" i="3"/>
  <c r="P50" i="3" s="1"/>
  <c r="Q50" i="3" s="1"/>
  <c r="Z49" i="3"/>
  <c r="N49" i="3"/>
  <c r="P49" i="3" s="1"/>
  <c r="Z214" i="3"/>
  <c r="N214" i="3"/>
  <c r="O214" i="3" s="1"/>
  <c r="Z217" i="3"/>
  <c r="N217" i="3"/>
  <c r="P217" i="3" s="1"/>
  <c r="Z216" i="3"/>
  <c r="N216" i="3"/>
  <c r="P216" i="3" s="1"/>
  <c r="R216" i="3" s="1"/>
  <c r="S216" i="3" s="1"/>
  <c r="Z215" i="3"/>
  <c r="N215" i="3"/>
  <c r="O215" i="3" s="1"/>
  <c r="Z5" i="3"/>
  <c r="N5" i="3"/>
  <c r="O5" i="3" s="1"/>
  <c r="P901" i="3" l="1"/>
  <c r="O867" i="3"/>
  <c r="O897" i="3"/>
  <c r="P899" i="3"/>
  <c r="Q899" i="3" s="1"/>
  <c r="Q897" i="3"/>
  <c r="R897" i="3"/>
  <c r="P898" i="3"/>
  <c r="P900" i="3"/>
  <c r="P896" i="3"/>
  <c r="P894" i="3"/>
  <c r="P895" i="3"/>
  <c r="P893" i="3"/>
  <c r="P892" i="3"/>
  <c r="O879" i="3"/>
  <c r="O891" i="3"/>
  <c r="P890" i="3"/>
  <c r="Q890" i="3" s="1"/>
  <c r="R891" i="3"/>
  <c r="P880" i="3"/>
  <c r="Q880" i="3" s="1"/>
  <c r="O874" i="3"/>
  <c r="P889" i="3"/>
  <c r="P887" i="3"/>
  <c r="Q887" i="3" s="1"/>
  <c r="O863" i="3"/>
  <c r="P883" i="3"/>
  <c r="Q883" i="3" s="1"/>
  <c r="P888" i="3"/>
  <c r="P886" i="3"/>
  <c r="P877" i="3"/>
  <c r="Q877" i="3" s="1"/>
  <c r="O881" i="3"/>
  <c r="O871" i="3"/>
  <c r="P882" i="3"/>
  <c r="Q882" i="3" s="1"/>
  <c r="P884" i="3"/>
  <c r="P885" i="3"/>
  <c r="R871" i="3"/>
  <c r="T871" i="3" s="1"/>
  <c r="U871" i="3" s="1"/>
  <c r="Q871" i="3"/>
  <c r="P878" i="3"/>
  <c r="Q878" i="3" s="1"/>
  <c r="O862" i="3"/>
  <c r="R867" i="3"/>
  <c r="S867" i="3" s="1"/>
  <c r="R880" i="3"/>
  <c r="R881" i="3"/>
  <c r="R879" i="3"/>
  <c r="S879" i="3" s="1"/>
  <c r="Q879" i="3"/>
  <c r="Q862" i="3"/>
  <c r="R862" i="3"/>
  <c r="S862" i="3" s="1"/>
  <c r="P859" i="3"/>
  <c r="P873" i="3"/>
  <c r="Q873" i="3" s="1"/>
  <c r="P866" i="3"/>
  <c r="R874" i="3"/>
  <c r="S874" i="3" s="1"/>
  <c r="P861" i="3"/>
  <c r="Q861" i="3" s="1"/>
  <c r="R863" i="3"/>
  <c r="P875" i="3"/>
  <c r="P869" i="3"/>
  <c r="Q869" i="3" s="1"/>
  <c r="P870" i="3"/>
  <c r="O858" i="3"/>
  <c r="P865" i="3"/>
  <c r="Q865" i="3" s="1"/>
  <c r="Q858" i="3"/>
  <c r="R858" i="3"/>
  <c r="P876" i="3"/>
  <c r="P872" i="3"/>
  <c r="P868" i="3"/>
  <c r="P864" i="3"/>
  <c r="P860" i="3"/>
  <c r="O853" i="3"/>
  <c r="P857" i="3"/>
  <c r="P856" i="3"/>
  <c r="Q855" i="3"/>
  <c r="R855" i="3"/>
  <c r="O855" i="3"/>
  <c r="P854" i="3"/>
  <c r="Q853" i="3"/>
  <c r="R853" i="3"/>
  <c r="P852" i="3"/>
  <c r="P851" i="3"/>
  <c r="Q851" i="3" s="1"/>
  <c r="P839" i="3"/>
  <c r="Q839" i="3" s="1"/>
  <c r="P847" i="3"/>
  <c r="Q847" i="3" s="1"/>
  <c r="P843" i="3"/>
  <c r="Q843" i="3" s="1"/>
  <c r="P848" i="3"/>
  <c r="Q848" i="3" s="1"/>
  <c r="P850" i="3"/>
  <c r="P844" i="3"/>
  <c r="P849" i="3"/>
  <c r="O826" i="3"/>
  <c r="P846" i="3"/>
  <c r="Q846" i="3" s="1"/>
  <c r="P842" i="3"/>
  <c r="Q842" i="3" s="1"/>
  <c r="P838" i="3"/>
  <c r="Q838" i="3" s="1"/>
  <c r="O836" i="3"/>
  <c r="P840" i="3"/>
  <c r="Q836" i="3"/>
  <c r="R836" i="3"/>
  <c r="P845" i="3"/>
  <c r="P841" i="3"/>
  <c r="P837" i="3"/>
  <c r="P835" i="3"/>
  <c r="P834" i="3"/>
  <c r="R833" i="3"/>
  <c r="Q833" i="3"/>
  <c r="O833" i="3"/>
  <c r="P832" i="3"/>
  <c r="R832" i="3" s="1"/>
  <c r="T832" i="3" s="1"/>
  <c r="P780" i="3"/>
  <c r="R780" i="3" s="1"/>
  <c r="T780" i="3" s="1"/>
  <c r="P823" i="3"/>
  <c r="Q823" i="3" s="1"/>
  <c r="P831" i="3"/>
  <c r="R831" i="3" s="1"/>
  <c r="S831" i="3" s="1"/>
  <c r="Q830" i="3"/>
  <c r="R830" i="3"/>
  <c r="O830" i="3"/>
  <c r="P829" i="3"/>
  <c r="P828" i="3"/>
  <c r="P824" i="3"/>
  <c r="P822" i="3"/>
  <c r="R822" i="3" s="1"/>
  <c r="T822" i="3" s="1"/>
  <c r="P827" i="3"/>
  <c r="S826" i="3"/>
  <c r="T826" i="3"/>
  <c r="Q821" i="3"/>
  <c r="R821" i="3"/>
  <c r="Q825" i="3"/>
  <c r="R825" i="3"/>
  <c r="Q826" i="3"/>
  <c r="O825" i="3"/>
  <c r="O821" i="3"/>
  <c r="P820" i="3"/>
  <c r="P819" i="3"/>
  <c r="Q819" i="3" s="1"/>
  <c r="P818" i="3"/>
  <c r="O784" i="3"/>
  <c r="P817" i="3"/>
  <c r="P816" i="3"/>
  <c r="P814" i="3"/>
  <c r="Q814" i="3" s="1"/>
  <c r="P782" i="3"/>
  <c r="Q782" i="3" s="1"/>
  <c r="O812" i="3"/>
  <c r="O808" i="3"/>
  <c r="P815" i="3"/>
  <c r="Q815" i="3" s="1"/>
  <c r="P813" i="3"/>
  <c r="P806" i="3"/>
  <c r="Q806" i="3" s="1"/>
  <c r="P811" i="3"/>
  <c r="P809" i="3"/>
  <c r="P785" i="3"/>
  <c r="P810" i="3"/>
  <c r="Q812" i="3"/>
  <c r="R812" i="3"/>
  <c r="Q808" i="3"/>
  <c r="R808" i="3"/>
  <c r="P807" i="3"/>
  <c r="R784" i="3"/>
  <c r="P783" i="3"/>
  <c r="P781" i="3"/>
  <c r="P779" i="3"/>
  <c r="R779" i="3" s="1"/>
  <c r="S779" i="3" s="1"/>
  <c r="P764" i="3"/>
  <c r="Q764" i="3" s="1"/>
  <c r="Q778" i="3"/>
  <c r="R778" i="3"/>
  <c r="O778" i="3"/>
  <c r="P777" i="3"/>
  <c r="P759" i="3"/>
  <c r="Q759" i="3" s="1"/>
  <c r="P776" i="3"/>
  <c r="P768" i="3"/>
  <c r="Q768" i="3" s="1"/>
  <c r="P766" i="3"/>
  <c r="Q766" i="3" s="1"/>
  <c r="P775" i="3"/>
  <c r="Q775" i="3" s="1"/>
  <c r="P774" i="3"/>
  <c r="Q774" i="3" s="1"/>
  <c r="P773" i="3"/>
  <c r="P767" i="3"/>
  <c r="P713" i="3"/>
  <c r="Q713" i="3" s="1"/>
  <c r="P741" i="3"/>
  <c r="Q741" i="3" s="1"/>
  <c r="O725" i="3"/>
  <c r="P765" i="3"/>
  <c r="O745" i="3"/>
  <c r="P689" i="3"/>
  <c r="R689" i="3" s="1"/>
  <c r="S689" i="3" s="1"/>
  <c r="O761" i="3"/>
  <c r="P750" i="3"/>
  <c r="R750" i="3" s="1"/>
  <c r="T750" i="3" s="1"/>
  <c r="O733" i="3"/>
  <c r="P744" i="3"/>
  <c r="Q744" i="3" s="1"/>
  <c r="P729" i="3"/>
  <c r="Q729" i="3" s="1"/>
  <c r="O757" i="3"/>
  <c r="P763" i="3"/>
  <c r="Q762" i="3"/>
  <c r="R762" i="3"/>
  <c r="Q761" i="3"/>
  <c r="R761" i="3"/>
  <c r="O762" i="3"/>
  <c r="O737" i="3"/>
  <c r="P758" i="3"/>
  <c r="O753" i="3"/>
  <c r="O749" i="3"/>
  <c r="Q760" i="3"/>
  <c r="R760" i="3"/>
  <c r="O760" i="3"/>
  <c r="P754" i="3"/>
  <c r="P721" i="3"/>
  <c r="R721" i="3" s="1"/>
  <c r="P717" i="3"/>
  <c r="R717" i="3" s="1"/>
  <c r="O705" i="3"/>
  <c r="P707" i="3"/>
  <c r="Q707" i="3" s="1"/>
  <c r="P756" i="3"/>
  <c r="Q756" i="3" s="1"/>
  <c r="P695" i="3"/>
  <c r="Q695" i="3" s="1"/>
  <c r="O693" i="3"/>
  <c r="R757" i="3"/>
  <c r="S757" i="3" s="1"/>
  <c r="Q749" i="3"/>
  <c r="R749" i="3"/>
  <c r="P755" i="3"/>
  <c r="P751" i="3"/>
  <c r="R753" i="3"/>
  <c r="P752" i="3"/>
  <c r="P709" i="3"/>
  <c r="R709" i="3" s="1"/>
  <c r="P701" i="3"/>
  <c r="Q701" i="3" s="1"/>
  <c r="P747" i="3"/>
  <c r="Q747" i="3" s="1"/>
  <c r="P746" i="3"/>
  <c r="P743" i="3"/>
  <c r="Q743" i="3" s="1"/>
  <c r="P735" i="3"/>
  <c r="R735" i="3" s="1"/>
  <c r="P727" i="3"/>
  <c r="Q727" i="3" s="1"/>
  <c r="P719" i="3"/>
  <c r="Q719" i="3" s="1"/>
  <c r="P711" i="3"/>
  <c r="Q711" i="3" s="1"/>
  <c r="P703" i="3"/>
  <c r="Q703" i="3" s="1"/>
  <c r="P739" i="3"/>
  <c r="Q739" i="3" s="1"/>
  <c r="P731" i="3"/>
  <c r="R731" i="3" s="1"/>
  <c r="P723" i="3"/>
  <c r="Q723" i="3" s="1"/>
  <c r="P715" i="3"/>
  <c r="Q715" i="3" s="1"/>
  <c r="Q745" i="3"/>
  <c r="R745" i="3"/>
  <c r="O736" i="3"/>
  <c r="P736" i="3"/>
  <c r="O738" i="3"/>
  <c r="P738" i="3"/>
  <c r="O712" i="3"/>
  <c r="P712" i="3"/>
  <c r="O740" i="3"/>
  <c r="P740" i="3"/>
  <c r="Q725" i="3"/>
  <c r="R725" i="3"/>
  <c r="O724" i="3"/>
  <c r="P724" i="3"/>
  <c r="P748" i="3"/>
  <c r="O742" i="3"/>
  <c r="P742" i="3"/>
  <c r="O720" i="3"/>
  <c r="P720" i="3"/>
  <c r="O708" i="3"/>
  <c r="P708" i="3"/>
  <c r="O728" i="3"/>
  <c r="P728" i="3"/>
  <c r="Q733" i="3"/>
  <c r="R733" i="3"/>
  <c r="O730" i="3"/>
  <c r="P730" i="3"/>
  <c r="O732" i="3"/>
  <c r="P732" i="3"/>
  <c r="O716" i="3"/>
  <c r="P716" i="3"/>
  <c r="Q737" i="3"/>
  <c r="R737" i="3"/>
  <c r="O734" i="3"/>
  <c r="P734" i="3"/>
  <c r="P726" i="3"/>
  <c r="P722" i="3"/>
  <c r="P718" i="3"/>
  <c r="P714" i="3"/>
  <c r="P710" i="3"/>
  <c r="P706" i="3"/>
  <c r="P702" i="3"/>
  <c r="R705" i="3"/>
  <c r="P704" i="3"/>
  <c r="P700" i="3"/>
  <c r="P690" i="3"/>
  <c r="R690" i="3" s="1"/>
  <c r="S690" i="3" s="1"/>
  <c r="O685" i="3"/>
  <c r="O696" i="3"/>
  <c r="P691" i="3"/>
  <c r="Q699" i="3"/>
  <c r="R699" i="3"/>
  <c r="O699" i="3"/>
  <c r="P698" i="3"/>
  <c r="O694" i="3"/>
  <c r="O697" i="3"/>
  <c r="Q697" i="3"/>
  <c r="R697" i="3"/>
  <c r="R694" i="3"/>
  <c r="Q694" i="3"/>
  <c r="R693" i="3"/>
  <c r="S693" i="3" s="1"/>
  <c r="Q693" i="3"/>
  <c r="O688" i="3"/>
  <c r="O692" i="3"/>
  <c r="Q688" i="3"/>
  <c r="R688" i="3"/>
  <c r="Q692" i="3"/>
  <c r="R692" i="3"/>
  <c r="Q696" i="3"/>
  <c r="R696" i="3"/>
  <c r="P687" i="3"/>
  <c r="Q685" i="3"/>
  <c r="R685" i="3"/>
  <c r="P686" i="3"/>
  <c r="P684" i="3"/>
  <c r="O683" i="3"/>
  <c r="Q683" i="3"/>
  <c r="R683" i="3"/>
  <c r="P681" i="3"/>
  <c r="Q681" i="3" s="1"/>
  <c r="P682" i="3"/>
  <c r="O679" i="3"/>
  <c r="P680" i="3"/>
  <c r="P678" i="3"/>
  <c r="Q678" i="3" s="1"/>
  <c r="Q679" i="3"/>
  <c r="R679" i="3"/>
  <c r="O672" i="3"/>
  <c r="P670" i="3"/>
  <c r="Q670" i="3" s="1"/>
  <c r="P669" i="3"/>
  <c r="R669" i="3" s="1"/>
  <c r="T669" i="3" s="1"/>
  <c r="O676" i="3"/>
  <c r="O668" i="3"/>
  <c r="P677" i="3"/>
  <c r="Q674" i="3"/>
  <c r="R674" i="3"/>
  <c r="R673" i="3"/>
  <c r="S673" i="3" s="1"/>
  <c r="Q673" i="3"/>
  <c r="O666" i="3"/>
  <c r="O674" i="3"/>
  <c r="O673" i="3"/>
  <c r="Q668" i="3"/>
  <c r="R668" i="3"/>
  <c r="Q676" i="3"/>
  <c r="R676" i="3"/>
  <c r="Q672" i="3"/>
  <c r="R672" i="3"/>
  <c r="P675" i="3"/>
  <c r="P671" i="3"/>
  <c r="P667" i="3"/>
  <c r="Q666" i="3"/>
  <c r="R666" i="3"/>
  <c r="P665" i="3"/>
  <c r="P664" i="3"/>
  <c r="P663" i="3"/>
  <c r="O662" i="3"/>
  <c r="P661" i="3"/>
  <c r="Q661" i="3" s="1"/>
  <c r="Q662" i="3"/>
  <c r="R662" i="3"/>
  <c r="P658" i="3"/>
  <c r="P660" i="3"/>
  <c r="Q660" i="3" s="1"/>
  <c r="P659" i="3"/>
  <c r="P657" i="3"/>
  <c r="P656" i="3"/>
  <c r="O653" i="3"/>
  <c r="P655" i="3"/>
  <c r="P510" i="3"/>
  <c r="Q510" i="3" s="1"/>
  <c r="O654" i="3"/>
  <c r="Q654" i="3"/>
  <c r="R654" i="3"/>
  <c r="P526" i="3"/>
  <c r="Q526" i="3" s="1"/>
  <c r="P651" i="3"/>
  <c r="R653" i="3"/>
  <c r="Q653" i="3"/>
  <c r="Q652" i="3"/>
  <c r="R652" i="3"/>
  <c r="O652" i="3"/>
  <c r="P479" i="3"/>
  <c r="Q479" i="3" s="1"/>
  <c r="P524" i="3"/>
  <c r="R524" i="3" s="1"/>
  <c r="S524" i="3" s="1"/>
  <c r="P648" i="3"/>
  <c r="Q648" i="3" s="1"/>
  <c r="P650" i="3"/>
  <c r="Q650" i="3" s="1"/>
  <c r="P513" i="3"/>
  <c r="Q513" i="3" s="1"/>
  <c r="P647" i="3"/>
  <c r="Q647" i="3" s="1"/>
  <c r="P645" i="3"/>
  <c r="Q645" i="3" s="1"/>
  <c r="P646" i="3"/>
  <c r="P649" i="3"/>
  <c r="P521" i="3"/>
  <c r="Q521" i="3" s="1"/>
  <c r="P507" i="3"/>
  <c r="Q507" i="3" s="1"/>
  <c r="P522" i="3"/>
  <c r="Q522" i="3" s="1"/>
  <c r="P644" i="3"/>
  <c r="P461" i="3"/>
  <c r="Q461" i="3" s="1"/>
  <c r="P499" i="3"/>
  <c r="Q499" i="3" s="1"/>
  <c r="P515" i="3"/>
  <c r="R515" i="3" s="1"/>
  <c r="S515" i="3" s="1"/>
  <c r="P516" i="3"/>
  <c r="R516" i="3" s="1"/>
  <c r="S516" i="3" s="1"/>
  <c r="P634" i="3"/>
  <c r="Q634" i="3" s="1"/>
  <c r="P643" i="3"/>
  <c r="P506" i="3"/>
  <c r="Q506" i="3" s="1"/>
  <c r="P633" i="3"/>
  <c r="Q633" i="3" s="1"/>
  <c r="O642" i="3"/>
  <c r="Q642" i="3"/>
  <c r="R642" i="3"/>
  <c r="P641" i="3"/>
  <c r="O640" i="3"/>
  <c r="P529" i="3"/>
  <c r="Q529" i="3" s="1"/>
  <c r="O638" i="3"/>
  <c r="P636" i="3"/>
  <c r="P637" i="3"/>
  <c r="Q637" i="3" s="1"/>
  <c r="Q638" i="3"/>
  <c r="R638" i="3"/>
  <c r="Q640" i="3"/>
  <c r="R640" i="3"/>
  <c r="P639" i="3"/>
  <c r="P632" i="3"/>
  <c r="P635" i="3"/>
  <c r="X574" i="3"/>
  <c r="Y574" i="3" s="1"/>
  <c r="P496" i="3"/>
  <c r="Q496" i="3" s="1"/>
  <c r="P511" i="3"/>
  <c r="R511" i="3" s="1"/>
  <c r="S511" i="3" s="1"/>
  <c r="P464" i="3"/>
  <c r="Q464" i="3" s="1"/>
  <c r="P631" i="3"/>
  <c r="Q631" i="3" s="1"/>
  <c r="P473" i="3"/>
  <c r="Q473" i="3" s="1"/>
  <c r="P485" i="3"/>
  <c r="Q485" i="3" s="1"/>
  <c r="P459" i="3"/>
  <c r="Q459" i="3" s="1"/>
  <c r="P519" i="3"/>
  <c r="Q519" i="3" s="1"/>
  <c r="P501" i="3"/>
  <c r="Q501" i="3" s="1"/>
  <c r="P517" i="3"/>
  <c r="Q517" i="3" s="1"/>
  <c r="P520" i="3"/>
  <c r="Q520" i="3" s="1"/>
  <c r="P457" i="3"/>
  <c r="Q457" i="3" s="1"/>
  <c r="X570" i="3"/>
  <c r="Y570" i="3" s="1"/>
  <c r="P630" i="3"/>
  <c r="P482" i="3"/>
  <c r="Q482" i="3" s="1"/>
  <c r="P624" i="3"/>
  <c r="Q624" i="3" s="1"/>
  <c r="P518" i="3"/>
  <c r="R518" i="3" s="1"/>
  <c r="P503" i="3"/>
  <c r="R503" i="3" s="1"/>
  <c r="T503" i="3" s="1"/>
  <c r="P451" i="3"/>
  <c r="R451" i="3" s="1"/>
  <c r="P621" i="3"/>
  <c r="Q621" i="3" s="1"/>
  <c r="X567" i="3"/>
  <c r="Y567" i="3" s="1"/>
  <c r="O628" i="3"/>
  <c r="Q628" i="3"/>
  <c r="R628" i="3"/>
  <c r="P629" i="3"/>
  <c r="P445" i="3"/>
  <c r="R445" i="3" s="1"/>
  <c r="S445" i="3" s="1"/>
  <c r="P455" i="3"/>
  <c r="R455" i="3" s="1"/>
  <c r="S455" i="3" s="1"/>
  <c r="P619" i="3"/>
  <c r="Q619" i="3" s="1"/>
  <c r="P450" i="3"/>
  <c r="Q450" i="3" s="1"/>
  <c r="P514" i="3"/>
  <c r="R514" i="3" s="1"/>
  <c r="O566" i="3"/>
  <c r="P623" i="3"/>
  <c r="Q623" i="3" s="1"/>
  <c r="P620" i="3"/>
  <c r="Q620" i="3" s="1"/>
  <c r="P454" i="3"/>
  <c r="Q454" i="3" s="1"/>
  <c r="P483" i="3"/>
  <c r="Q483" i="3" s="1"/>
  <c r="X564" i="3"/>
  <c r="Y564" i="3" s="1"/>
  <c r="X555" i="3"/>
  <c r="Y555" i="3" s="1"/>
  <c r="P626" i="3"/>
  <c r="P627" i="3"/>
  <c r="P622" i="3"/>
  <c r="P625" i="3"/>
  <c r="X561" i="3"/>
  <c r="Y561" i="3" s="1"/>
  <c r="P453" i="3"/>
  <c r="R453" i="3" s="1"/>
  <c r="T453" i="3" s="1"/>
  <c r="P500" i="3"/>
  <c r="Q500" i="3" s="1"/>
  <c r="P512" i="3"/>
  <c r="R512" i="3" s="1"/>
  <c r="T512" i="3" s="1"/>
  <c r="U512" i="3" s="1"/>
  <c r="P387" i="3"/>
  <c r="Q387" i="3" s="1"/>
  <c r="P448" i="3"/>
  <c r="Q448" i="3" s="1"/>
  <c r="R480" i="3"/>
  <c r="S480" i="3" s="1"/>
  <c r="O618" i="3"/>
  <c r="P319" i="3"/>
  <c r="Q319" i="3" s="1"/>
  <c r="P497" i="3"/>
  <c r="R497" i="3" s="1"/>
  <c r="S497" i="3" s="1"/>
  <c r="X565" i="3"/>
  <c r="Y565" i="3" s="1"/>
  <c r="O218" i="3"/>
  <c r="P481" i="3"/>
  <c r="Q481" i="3" s="1"/>
  <c r="P494" i="3"/>
  <c r="Q494" i="3" s="1"/>
  <c r="R463" i="3"/>
  <c r="S463" i="3" s="1"/>
  <c r="P466" i="3"/>
  <c r="Q466" i="3" s="1"/>
  <c r="P478" i="3"/>
  <c r="Q478" i="3" s="1"/>
  <c r="P490" i="3"/>
  <c r="Q490" i="3" s="1"/>
  <c r="P449" i="3"/>
  <c r="Q449" i="3" s="1"/>
  <c r="P452" i="3"/>
  <c r="Q452" i="3" s="1"/>
  <c r="Q618" i="3"/>
  <c r="R618" i="3"/>
  <c r="P616" i="3"/>
  <c r="P476" i="3"/>
  <c r="R476" i="3" s="1"/>
  <c r="T476" i="3" s="1"/>
  <c r="V476" i="3" s="1"/>
  <c r="X476" i="3" s="1"/>
  <c r="Y476" i="3" s="1"/>
  <c r="P492" i="3"/>
  <c r="Q492" i="3" s="1"/>
  <c r="P328" i="3"/>
  <c r="Q328" i="3" s="1"/>
  <c r="P417" i="3"/>
  <c r="Q417" i="3" s="1"/>
  <c r="P446" i="3"/>
  <c r="Q446" i="3" s="1"/>
  <c r="P462" i="3"/>
  <c r="Q462" i="3" s="1"/>
  <c r="P508" i="3"/>
  <c r="Q508" i="3" s="1"/>
  <c r="O564" i="3"/>
  <c r="P477" i="3"/>
  <c r="R477" i="3" s="1"/>
  <c r="S477" i="3" s="1"/>
  <c r="P493" i="3"/>
  <c r="Q493" i="3" s="1"/>
  <c r="P444" i="3"/>
  <c r="R444" i="3" s="1"/>
  <c r="O216" i="3"/>
  <c r="P447" i="3"/>
  <c r="Q447" i="3" s="1"/>
  <c r="R458" i="3"/>
  <c r="T458" i="3" s="1"/>
  <c r="U458" i="3" s="1"/>
  <c r="P474" i="3"/>
  <c r="Q474" i="3" s="1"/>
  <c r="P491" i="3"/>
  <c r="Q491" i="3" s="1"/>
  <c r="P509" i="3"/>
  <c r="Q509" i="3" s="1"/>
  <c r="Q268" i="3"/>
  <c r="P237" i="3"/>
  <c r="Q237" i="3" s="1"/>
  <c r="O173" i="3"/>
  <c r="P284" i="3"/>
  <c r="Q284" i="3" s="1"/>
  <c r="O55" i="3"/>
  <c r="O282" i="3"/>
  <c r="P596" i="3"/>
  <c r="R596" i="3" s="1"/>
  <c r="T596" i="3" s="1"/>
  <c r="O115" i="3"/>
  <c r="P147" i="3"/>
  <c r="Q147" i="3" s="1"/>
  <c r="O153" i="3"/>
  <c r="P312" i="3"/>
  <c r="Q312" i="3" s="1"/>
  <c r="O330" i="3"/>
  <c r="P225" i="3"/>
  <c r="Q225" i="3" s="1"/>
  <c r="O375" i="3"/>
  <c r="P558" i="3"/>
  <c r="R558" i="3" s="1"/>
  <c r="T558" i="3" s="1"/>
  <c r="V558" i="3" s="1"/>
  <c r="P151" i="3"/>
  <c r="Q151" i="3" s="1"/>
  <c r="P405" i="3"/>
  <c r="Q405" i="3" s="1"/>
  <c r="O148" i="3"/>
  <c r="R148" i="3"/>
  <c r="S148" i="3" s="1"/>
  <c r="P96" i="3"/>
  <c r="R96" i="3" s="1"/>
  <c r="T96" i="3" s="1"/>
  <c r="P212" i="3"/>
  <c r="Q212" i="3" s="1"/>
  <c r="O250" i="3"/>
  <c r="P504" i="3"/>
  <c r="R504" i="3" s="1"/>
  <c r="O527" i="3"/>
  <c r="O579" i="3"/>
  <c r="P608" i="3"/>
  <c r="R608" i="3" s="1"/>
  <c r="S608" i="3" s="1"/>
  <c r="P215" i="3"/>
  <c r="Q215" i="3" s="1"/>
  <c r="P112" i="3"/>
  <c r="R112" i="3" s="1"/>
  <c r="T112" i="3" s="1"/>
  <c r="O207" i="3"/>
  <c r="P329" i="3"/>
  <c r="R329" i="3" s="1"/>
  <c r="S329" i="3" s="1"/>
  <c r="O402" i="3"/>
  <c r="O180" i="3"/>
  <c r="P429" i="3"/>
  <c r="Q429" i="3" s="1"/>
  <c r="Q579" i="3"/>
  <c r="P54" i="3"/>
  <c r="R54" i="3" s="1"/>
  <c r="P409" i="3"/>
  <c r="Q409" i="3" s="1"/>
  <c r="O208" i="3"/>
  <c r="P2" i="3"/>
  <c r="R2" i="3" s="1"/>
  <c r="S2" i="3" s="1"/>
  <c r="P35" i="3"/>
  <c r="Q35" i="3" s="1"/>
  <c r="P188" i="3"/>
  <c r="R188" i="3" s="1"/>
  <c r="P316" i="3"/>
  <c r="Q316" i="3" s="1"/>
  <c r="O340" i="3"/>
  <c r="R449" i="3"/>
  <c r="T449" i="3" s="1"/>
  <c r="U449" i="3" s="1"/>
  <c r="P214" i="3"/>
  <c r="Q214" i="3" s="1"/>
  <c r="O793" i="3"/>
  <c r="P557" i="3"/>
  <c r="R557" i="3" s="1"/>
  <c r="T557" i="3" s="1"/>
  <c r="U557" i="3" s="1"/>
  <c r="P7" i="3"/>
  <c r="R7" i="3" s="1"/>
  <c r="T7" i="3" s="1"/>
  <c r="P43" i="3"/>
  <c r="Q43" i="3" s="1"/>
  <c r="P87" i="3"/>
  <c r="R87" i="3" s="1"/>
  <c r="T87" i="3" s="1"/>
  <c r="U87" i="3" s="1"/>
  <c r="P106" i="3"/>
  <c r="Q106" i="3" s="1"/>
  <c r="O203" i="3"/>
  <c r="P233" i="3"/>
  <c r="Q233" i="3" s="1"/>
  <c r="P240" i="3"/>
  <c r="Q240" i="3" s="1"/>
  <c r="P258" i="3"/>
  <c r="Q258" i="3" s="1"/>
  <c r="Q337" i="3"/>
  <c r="P366" i="3"/>
  <c r="R366" i="3" s="1"/>
  <c r="P391" i="3"/>
  <c r="Q391" i="3" s="1"/>
  <c r="P398" i="3"/>
  <c r="Q398" i="3" s="1"/>
  <c r="P484" i="3"/>
  <c r="P560" i="3"/>
  <c r="R560" i="3" s="1"/>
  <c r="T560" i="3" s="1"/>
  <c r="O576" i="3"/>
  <c r="P489" i="3"/>
  <c r="O197" i="3"/>
  <c r="P262" i="3"/>
  <c r="R262" i="3" s="1"/>
  <c r="O583" i="3"/>
  <c r="O276" i="3"/>
  <c r="P543" i="3"/>
  <c r="R543" i="3" s="1"/>
  <c r="T543" i="3" s="1"/>
  <c r="U543" i="3" s="1"/>
  <c r="O550" i="3"/>
  <c r="O593" i="3"/>
  <c r="P600" i="3"/>
  <c r="R600" i="3" s="1"/>
  <c r="T600" i="3" s="1"/>
  <c r="O48" i="3"/>
  <c r="R107" i="3"/>
  <c r="S107" i="3" s="1"/>
  <c r="P227" i="3"/>
  <c r="Q227" i="3" s="1"/>
  <c r="P259" i="3"/>
  <c r="Q259" i="3" s="1"/>
  <c r="O367" i="3"/>
  <c r="O399" i="3"/>
  <c r="P790" i="3"/>
  <c r="R790" i="3" s="1"/>
  <c r="P552" i="3"/>
  <c r="R552" i="3" s="1"/>
  <c r="T552" i="3" s="1"/>
  <c r="R48" i="3"/>
  <c r="S48" i="3" s="1"/>
  <c r="P105" i="3"/>
  <c r="Q105" i="3" s="1"/>
  <c r="P266" i="3"/>
  <c r="R266" i="3" s="1"/>
  <c r="P270" i="3"/>
  <c r="Q270" i="3" s="1"/>
  <c r="O293" i="3"/>
  <c r="O296" i="3"/>
  <c r="P361" i="3"/>
  <c r="Q361" i="3" s="1"/>
  <c r="O383" i="3"/>
  <c r="O438" i="3"/>
  <c r="P805" i="3"/>
  <c r="Q805" i="3" s="1"/>
  <c r="P66" i="3"/>
  <c r="R66" i="3" s="1"/>
  <c r="O136" i="3"/>
  <c r="O160" i="3"/>
  <c r="O242" i="3"/>
  <c r="P263" i="3"/>
  <c r="R263" i="3" s="1"/>
  <c r="P376" i="3"/>
  <c r="R376" i="3" s="1"/>
  <c r="S376" i="3" s="1"/>
  <c r="O390" i="3"/>
  <c r="P472" i="3"/>
  <c r="P598" i="3"/>
  <c r="R598" i="3" s="1"/>
  <c r="T598" i="3" s="1"/>
  <c r="P138" i="3"/>
  <c r="R138" i="3" s="1"/>
  <c r="Q216" i="3"/>
  <c r="O114" i="3"/>
  <c r="P142" i="3"/>
  <c r="R142" i="3" s="1"/>
  <c r="T142" i="3" s="1"/>
  <c r="U142" i="3" s="1"/>
  <c r="P201" i="3"/>
  <c r="R201" i="3" s="1"/>
  <c r="S201" i="3" s="1"/>
  <c r="O273" i="3"/>
  <c r="O321" i="3"/>
  <c r="P353" i="3"/>
  <c r="R353" i="3" s="1"/>
  <c r="Q99" i="3"/>
  <c r="O177" i="3"/>
  <c r="O222" i="3"/>
  <c r="P305" i="3"/>
  <c r="R305" i="3" s="1"/>
  <c r="S305" i="3" s="1"/>
  <c r="O548" i="3"/>
  <c r="O585" i="3"/>
  <c r="P606" i="3"/>
  <c r="R606" i="3" s="1"/>
  <c r="T606" i="3" s="1"/>
  <c r="P33" i="3"/>
  <c r="S579" i="3"/>
  <c r="Q218" i="3"/>
  <c r="R39" i="3"/>
  <c r="S39" i="3" s="1"/>
  <c r="R55" i="3"/>
  <c r="T55" i="3" s="1"/>
  <c r="R136" i="3"/>
  <c r="S136" i="3" s="1"/>
  <c r="Q182" i="3"/>
  <c r="Q350" i="3"/>
  <c r="T350" i="3"/>
  <c r="V350" i="3" s="1"/>
  <c r="T157" i="3"/>
  <c r="V157" i="3" s="1"/>
  <c r="R160" i="3"/>
  <c r="T160" i="3" s="1"/>
  <c r="Q204" i="3"/>
  <c r="R226" i="3"/>
  <c r="S226" i="3" s="1"/>
  <c r="S548" i="3"/>
  <c r="U567" i="3"/>
  <c r="Q98" i="3"/>
  <c r="R98" i="3"/>
  <c r="S98" i="3" s="1"/>
  <c r="P28" i="3"/>
  <c r="R28" i="3" s="1"/>
  <c r="T28" i="3" s="1"/>
  <c r="V28" i="3" s="1"/>
  <c r="R178" i="3"/>
  <c r="T178" i="3" s="1"/>
  <c r="Q178" i="3"/>
  <c r="O10" i="3"/>
  <c r="O178" i="3"/>
  <c r="R199" i="3"/>
  <c r="T199" i="3" s="1"/>
  <c r="Q210" i="3"/>
  <c r="R210" i="3"/>
  <c r="S210" i="3" s="1"/>
  <c r="P243" i="3"/>
  <c r="R243" i="3" s="1"/>
  <c r="S243" i="3" s="1"/>
  <c r="O247" i="3"/>
  <c r="P247" i="3"/>
  <c r="R247" i="3" s="1"/>
  <c r="S247" i="3" s="1"/>
  <c r="P280" i="3"/>
  <c r="R280" i="3" s="1"/>
  <c r="P354" i="3"/>
  <c r="R354" i="3" s="1"/>
  <c r="O317" i="3"/>
  <c r="P317" i="3"/>
  <c r="R317" i="3" s="1"/>
  <c r="S317" i="3" s="1"/>
  <c r="V566" i="3"/>
  <c r="U566" i="3"/>
  <c r="P139" i="3"/>
  <c r="R139" i="3" s="1"/>
  <c r="P140" i="3"/>
  <c r="Q140" i="3" s="1"/>
  <c r="O140" i="3"/>
  <c r="O19" i="3"/>
  <c r="P19" i="3"/>
  <c r="R19" i="3" s="1"/>
  <c r="S19" i="3" s="1"/>
  <c r="O68" i="3"/>
  <c r="P72" i="3"/>
  <c r="R72" i="3" s="1"/>
  <c r="O72" i="3"/>
  <c r="O98" i="3"/>
  <c r="P117" i="3"/>
  <c r="Q117" i="3" s="1"/>
  <c r="P193" i="3"/>
  <c r="O193" i="3"/>
  <c r="O241" i="3"/>
  <c r="P241" i="3"/>
  <c r="P274" i="3"/>
  <c r="R274" i="3" s="1"/>
  <c r="T274" i="3" s="1"/>
  <c r="V274" i="3" s="1"/>
  <c r="O349" i="3"/>
  <c r="P349" i="3"/>
  <c r="Q349" i="3" s="1"/>
  <c r="P415" i="3"/>
  <c r="Q415" i="3" s="1"/>
  <c r="O415" i="3"/>
  <c r="P411" i="3"/>
  <c r="O411" i="3"/>
  <c r="O804" i="3"/>
  <c r="P804" i="3"/>
  <c r="R804" i="3" s="1"/>
  <c r="T804" i="3" s="1"/>
  <c r="O90" i="3"/>
  <c r="P126" i="3"/>
  <c r="Q126" i="3" s="1"/>
  <c r="O131" i="3"/>
  <c r="P131" i="3"/>
  <c r="Q131" i="3" s="1"/>
  <c r="P168" i="3"/>
  <c r="R168" i="3" s="1"/>
  <c r="O168" i="3"/>
  <c r="O186" i="3"/>
  <c r="P264" i="3"/>
  <c r="R264" i="3" s="1"/>
  <c r="O47" i="3"/>
  <c r="P74" i="3"/>
  <c r="P181" i="3"/>
  <c r="R181" i="3" s="1"/>
  <c r="O181" i="3"/>
  <c r="O789" i="3"/>
  <c r="P789" i="3"/>
  <c r="Q789" i="3" s="1"/>
  <c r="P69" i="3"/>
  <c r="Q69" i="3" s="1"/>
  <c r="O69" i="3"/>
  <c r="P232" i="3"/>
  <c r="Q232" i="3" s="1"/>
  <c r="O272" i="3"/>
  <c r="P272" i="3"/>
  <c r="O339" i="3"/>
  <c r="P339" i="3"/>
  <c r="R339" i="3" s="1"/>
  <c r="O403" i="3"/>
  <c r="P403" i="3"/>
  <c r="Q403" i="3" s="1"/>
  <c r="P25" i="3"/>
  <c r="O77" i="3"/>
  <c r="P81" i="3"/>
  <c r="O81" i="3"/>
  <c r="P575" i="3"/>
  <c r="R575" i="3" s="1"/>
  <c r="O575" i="3"/>
  <c r="P161" i="3"/>
  <c r="R161" i="3" s="1"/>
  <c r="O161" i="3"/>
  <c r="O301" i="3"/>
  <c r="P301" i="3"/>
  <c r="Q301" i="3" s="1"/>
  <c r="O336" i="3"/>
  <c r="P336" i="3"/>
  <c r="Q336" i="3" s="1"/>
  <c r="R399" i="3"/>
  <c r="Q399" i="3"/>
  <c r="T541" i="3"/>
  <c r="U541" i="3" s="1"/>
  <c r="O578" i="3"/>
  <c r="O597" i="3"/>
  <c r="P610" i="3"/>
  <c r="R610" i="3" s="1"/>
  <c r="S610" i="3" s="1"/>
  <c r="P612" i="3"/>
  <c r="R612" i="3" s="1"/>
  <c r="T612" i="3" s="1"/>
  <c r="O587" i="3"/>
  <c r="O601" i="3"/>
  <c r="P614" i="3"/>
  <c r="R614" i="3" s="1"/>
  <c r="T614" i="3" s="1"/>
  <c r="O581" i="3"/>
  <c r="O605" i="3"/>
  <c r="U555" i="3"/>
  <c r="Q576" i="3"/>
  <c r="P590" i="3"/>
  <c r="R590" i="3" s="1"/>
  <c r="T590" i="3" s="1"/>
  <c r="P592" i="3"/>
  <c r="R592" i="3" s="1"/>
  <c r="T592" i="3" s="1"/>
  <c r="O609" i="3"/>
  <c r="P346" i="3"/>
  <c r="R346" i="3" s="1"/>
  <c r="S346" i="3" s="1"/>
  <c r="P355" i="3"/>
  <c r="Q355" i="3" s="1"/>
  <c r="Q362" i="3"/>
  <c r="P385" i="3"/>
  <c r="Q385" i="3" s="1"/>
  <c r="O434" i="3"/>
  <c r="O458" i="3"/>
  <c r="P421" i="3"/>
  <c r="Q421" i="3" s="1"/>
  <c r="P795" i="3"/>
  <c r="R795" i="3" s="1"/>
  <c r="S795" i="3" s="1"/>
  <c r="P60" i="3"/>
  <c r="R60" i="3" s="1"/>
  <c r="S60" i="3" s="1"/>
  <c r="P67" i="3"/>
  <c r="P101" i="3"/>
  <c r="Q101" i="3" s="1"/>
  <c r="O107" i="3"/>
  <c r="R110" i="3"/>
  <c r="S110" i="3" s="1"/>
  <c r="P113" i="3"/>
  <c r="Q113" i="3" s="1"/>
  <c r="P143" i="3"/>
  <c r="Q143" i="3" s="1"/>
  <c r="O159" i="3"/>
  <c r="O165" i="3"/>
  <c r="P176" i="3"/>
  <c r="R176" i="3" s="1"/>
  <c r="S176" i="3" s="1"/>
  <c r="O184" i="3"/>
  <c r="O187" i="3"/>
  <c r="P239" i="3"/>
  <c r="R239" i="3" s="1"/>
  <c r="T239" i="3" s="1"/>
  <c r="P281" i="3"/>
  <c r="R281" i="3" s="1"/>
  <c r="T281" i="3" s="1"/>
  <c r="V281" i="3" s="1"/>
  <c r="P315" i="3"/>
  <c r="R315" i="3" s="1"/>
  <c r="O324" i="3"/>
  <c r="P388" i="3"/>
  <c r="Q388" i="3" s="1"/>
  <c r="P394" i="3"/>
  <c r="Q394" i="3" s="1"/>
  <c r="P408" i="3"/>
  <c r="Q408" i="3" s="1"/>
  <c r="P456" i="3"/>
  <c r="P594" i="3"/>
  <c r="R594" i="3" s="1"/>
  <c r="S594" i="3" s="1"/>
  <c r="O613" i="3"/>
  <c r="P6" i="3"/>
  <c r="Q6" i="3" s="1"/>
  <c r="P27" i="3"/>
  <c r="R27" i="3" s="1"/>
  <c r="T27" i="3" s="1"/>
  <c r="P79" i="3"/>
  <c r="Q79" i="3" s="1"/>
  <c r="P97" i="3"/>
  <c r="Q97" i="3" s="1"/>
  <c r="O99" i="3"/>
  <c r="O129" i="3"/>
  <c r="O132" i="3"/>
  <c r="O157" i="3"/>
  <c r="O169" i="3"/>
  <c r="O182" i="3"/>
  <c r="P191" i="3"/>
  <c r="Q191" i="3" s="1"/>
  <c r="P231" i="3"/>
  <c r="R231" i="3" s="1"/>
  <c r="S231" i="3" s="1"/>
  <c r="O251" i="3"/>
  <c r="P279" i="3"/>
  <c r="Q279" i="3" s="1"/>
  <c r="P286" i="3"/>
  <c r="P289" i="3"/>
  <c r="R289" i="3" s="1"/>
  <c r="S289" i="3" s="1"/>
  <c r="P299" i="3"/>
  <c r="R299" i="3" s="1"/>
  <c r="O374" i="3"/>
  <c r="P380" i="3"/>
  <c r="R380" i="3" s="1"/>
  <c r="P432" i="3"/>
  <c r="Q432" i="3" s="1"/>
  <c r="R470" i="3"/>
  <c r="S470" i="3" s="1"/>
  <c r="P535" i="3"/>
  <c r="Q541" i="3"/>
  <c r="P554" i="3"/>
  <c r="O589" i="3"/>
  <c r="P602" i="3"/>
  <c r="R602" i="3" s="1"/>
  <c r="T602" i="3" s="1"/>
  <c r="P604" i="3"/>
  <c r="R604" i="3" s="1"/>
  <c r="T604" i="3" s="1"/>
  <c r="R786" i="3"/>
  <c r="T786" i="3" s="1"/>
  <c r="Q786" i="3"/>
  <c r="Q22" i="3"/>
  <c r="R22" i="3"/>
  <c r="Q769" i="3"/>
  <c r="R769" i="3"/>
  <c r="S769" i="3" s="1"/>
  <c r="Q799" i="3"/>
  <c r="R799" i="3"/>
  <c r="T799" i="3" s="1"/>
  <c r="U799" i="3" s="1"/>
  <c r="R803" i="3"/>
  <c r="T803" i="3" s="1"/>
  <c r="Q803" i="3"/>
  <c r="R796" i="3"/>
  <c r="Q796" i="3"/>
  <c r="O50" i="3"/>
  <c r="O369" i="3"/>
  <c r="O407" i="3"/>
  <c r="O786" i="3"/>
  <c r="P788" i="3"/>
  <c r="Q788" i="3" s="1"/>
  <c r="P125" i="3"/>
  <c r="P495" i="3"/>
  <c r="Q495" i="3" s="1"/>
  <c r="O14" i="3"/>
  <c r="O22" i="3"/>
  <c r="O58" i="3"/>
  <c r="O78" i="3"/>
  <c r="O83" i="3"/>
  <c r="P83" i="3"/>
  <c r="O104" i="3"/>
  <c r="P104" i="3"/>
  <c r="R104" i="3" s="1"/>
  <c r="T104" i="3" s="1"/>
  <c r="V104" i="3" s="1"/>
  <c r="O120" i="3"/>
  <c r="P120" i="3"/>
  <c r="R120" i="3" s="1"/>
  <c r="T120" i="3" s="1"/>
  <c r="V120" i="3" s="1"/>
  <c r="P127" i="3"/>
  <c r="O127" i="3"/>
  <c r="R149" i="3"/>
  <c r="Q149" i="3"/>
  <c r="O163" i="3"/>
  <c r="O200" i="3"/>
  <c r="Q213" i="3"/>
  <c r="R213" i="3"/>
  <c r="O248" i="3"/>
  <c r="P248" i="3"/>
  <c r="R248" i="3" s="1"/>
  <c r="T248" i="3" s="1"/>
  <c r="P285" i="3"/>
  <c r="Q285" i="3" s="1"/>
  <c r="O285" i="3"/>
  <c r="O297" i="3"/>
  <c r="O378" i="3"/>
  <c r="P378" i="3"/>
  <c r="Q378" i="3" s="1"/>
  <c r="R50" i="3"/>
  <c r="S50" i="3" s="1"/>
  <c r="P800" i="3"/>
  <c r="R800" i="3" s="1"/>
  <c r="O803" i="3"/>
  <c r="O573" i="3"/>
  <c r="O796" i="3"/>
  <c r="O769" i="3"/>
  <c r="O11" i="3"/>
  <c r="P11" i="3"/>
  <c r="R11" i="3" s="1"/>
  <c r="T11" i="3" s="1"/>
  <c r="R14" i="3"/>
  <c r="S14" i="3" s="1"/>
  <c r="P17" i="3"/>
  <c r="Q17" i="3" s="1"/>
  <c r="P34" i="3"/>
  <c r="O36" i="3"/>
  <c r="P36" i="3"/>
  <c r="R36" i="3" s="1"/>
  <c r="S36" i="3" s="1"/>
  <c r="O40" i="3"/>
  <c r="P45" i="3"/>
  <c r="O56" i="3"/>
  <c r="P56" i="3"/>
  <c r="P109" i="3"/>
  <c r="O149" i="3"/>
  <c r="P152" i="3"/>
  <c r="O152" i="3"/>
  <c r="O155" i="3"/>
  <c r="P155" i="3"/>
  <c r="R155" i="3" s="1"/>
  <c r="R174" i="3"/>
  <c r="S174" i="3" s="1"/>
  <c r="Q174" i="3"/>
  <c r="O194" i="3"/>
  <c r="P194" i="3"/>
  <c r="R194" i="3" s="1"/>
  <c r="S194" i="3" s="1"/>
  <c r="O213" i="3"/>
  <c r="P223" i="3"/>
  <c r="R223" i="3" s="1"/>
  <c r="Q229" i="3"/>
  <c r="R229" i="3"/>
  <c r="S229" i="3" s="1"/>
  <c r="R255" i="3"/>
  <c r="S255" i="3" s="1"/>
  <c r="Q255" i="3"/>
  <c r="O320" i="3"/>
  <c r="P320" i="3"/>
  <c r="Q320" i="3" s="1"/>
  <c r="O342" i="3"/>
  <c r="P342" i="3"/>
  <c r="R342" i="3" s="1"/>
  <c r="O352" i="3"/>
  <c r="P352" i="3"/>
  <c r="P410" i="3"/>
  <c r="O410" i="3"/>
  <c r="P401" i="3"/>
  <c r="P794" i="3"/>
  <c r="Q794" i="3" s="1"/>
  <c r="P20" i="3"/>
  <c r="O26" i="3"/>
  <c r="O39" i="3"/>
  <c r="O62" i="3"/>
  <c r="P76" i="3"/>
  <c r="Q76" i="3" s="1"/>
  <c r="Q93" i="3"/>
  <c r="R93" i="3"/>
  <c r="S93" i="3" s="1"/>
  <c r="O121" i="3"/>
  <c r="P121" i="3"/>
  <c r="P144" i="3"/>
  <c r="Q144" i="3" s="1"/>
  <c r="O144" i="3"/>
  <c r="P164" i="3"/>
  <c r="R164" i="3" s="1"/>
  <c r="O164" i="3"/>
  <c r="P167" i="3"/>
  <c r="R167" i="3" s="1"/>
  <c r="T167" i="3" s="1"/>
  <c r="O174" i="3"/>
  <c r="P211" i="3"/>
  <c r="Q211" i="3" s="1"/>
  <c r="O229" i="3"/>
  <c r="O255" i="3"/>
  <c r="Q276" i="3"/>
  <c r="R276" i="3"/>
  <c r="T276" i="3" s="1"/>
  <c r="P359" i="3"/>
  <c r="O359" i="3"/>
  <c r="O37" i="3"/>
  <c r="P37" i="3"/>
  <c r="P84" i="3"/>
  <c r="R84" i="3" s="1"/>
  <c r="O84" i="3"/>
  <c r="Q132" i="3"/>
  <c r="R132" i="3"/>
  <c r="P156" i="3"/>
  <c r="O156" i="3"/>
  <c r="O195" i="3"/>
  <c r="P195" i="3"/>
  <c r="Q195" i="3" s="1"/>
  <c r="S218" i="3"/>
  <c r="T218" i="3"/>
  <c r="V218" i="3" s="1"/>
  <c r="P221" i="3"/>
  <c r="Q221" i="3" s="1"/>
  <c r="O221" i="3"/>
  <c r="R321" i="3"/>
  <c r="Q321" i="3"/>
  <c r="O412" i="3"/>
  <c r="P412" i="3"/>
  <c r="Q412" i="3" s="1"/>
  <c r="O487" i="3"/>
  <c r="P487" i="3"/>
  <c r="P5" i="3"/>
  <c r="R5" i="3" s="1"/>
  <c r="S5" i="3" s="1"/>
  <c r="P51" i="3"/>
  <c r="R51" i="3" s="1"/>
  <c r="T51" i="3" s="1"/>
  <c r="P475" i="3"/>
  <c r="R475" i="3" s="1"/>
  <c r="O799" i="3"/>
  <c r="P617" i="3"/>
  <c r="Q617" i="3" s="1"/>
  <c r="P172" i="3"/>
  <c r="Q172" i="3" s="1"/>
  <c r="P9" i="3"/>
  <c r="Q9" i="3" s="1"/>
  <c r="P15" i="3"/>
  <c r="P18" i="3"/>
  <c r="Q18" i="3" s="1"/>
  <c r="P31" i="3"/>
  <c r="Q31" i="3" s="1"/>
  <c r="R115" i="3"/>
  <c r="S115" i="3" s="1"/>
  <c r="Q115" i="3"/>
  <c r="Q118" i="3"/>
  <c r="R118" i="3"/>
  <c r="T118" i="3" s="1"/>
  <c r="P137" i="3"/>
  <c r="O137" i="3"/>
  <c r="P145" i="3"/>
  <c r="R145" i="3" s="1"/>
  <c r="O145" i="3"/>
  <c r="S153" i="3"/>
  <c r="T153" i="3"/>
  <c r="V153" i="3" s="1"/>
  <c r="P171" i="3"/>
  <c r="R171" i="3" s="1"/>
  <c r="T171" i="3" s="1"/>
  <c r="O171" i="3"/>
  <c r="Q207" i="3"/>
  <c r="R207" i="3"/>
  <c r="S207" i="3" s="1"/>
  <c r="Q296" i="3"/>
  <c r="R296" i="3"/>
  <c r="S296" i="3" s="1"/>
  <c r="O334" i="3"/>
  <c r="P334" i="3"/>
  <c r="P440" i="3"/>
  <c r="O440" i="3"/>
  <c r="P467" i="3"/>
  <c r="Q467" i="3" s="1"/>
  <c r="O467" i="3"/>
  <c r="O42" i="3"/>
  <c r="P42" i="3"/>
  <c r="O88" i="3"/>
  <c r="P88" i="3"/>
  <c r="Q88" i="3" s="1"/>
  <c r="O135" i="3"/>
  <c r="P135" i="3"/>
  <c r="O253" i="3"/>
  <c r="P253" i="3"/>
  <c r="R253" i="3" s="1"/>
  <c r="R277" i="3"/>
  <c r="T277" i="3" s="1"/>
  <c r="Q277" i="3"/>
  <c r="O290" i="3"/>
  <c r="P290" i="3"/>
  <c r="R290" i="3" s="1"/>
  <c r="P325" i="3"/>
  <c r="O325" i="3"/>
  <c r="T216" i="3"/>
  <c r="V216" i="3" s="1"/>
  <c r="X216" i="3" s="1"/>
  <c r="Y216" i="3" s="1"/>
  <c r="O556" i="3"/>
  <c r="O802" i="3"/>
  <c r="P770" i="3"/>
  <c r="O23" i="3"/>
  <c r="P30" i="3"/>
  <c r="P44" i="3"/>
  <c r="R44" i="3" s="1"/>
  <c r="S44" i="3" s="1"/>
  <c r="O64" i="3"/>
  <c r="P64" i="3"/>
  <c r="R64" i="3" s="1"/>
  <c r="S64" i="3" s="1"/>
  <c r="O82" i="3"/>
  <c r="P85" i="3"/>
  <c r="R85" i="3" s="1"/>
  <c r="O95" i="3"/>
  <c r="P95" i="3"/>
  <c r="R95" i="3" s="1"/>
  <c r="Q114" i="3"/>
  <c r="R114" i="3"/>
  <c r="O122" i="3"/>
  <c r="O236" i="3"/>
  <c r="P236" i="3"/>
  <c r="O277" i="3"/>
  <c r="P313" i="3"/>
  <c r="O313" i="3"/>
  <c r="Q357" i="3"/>
  <c r="R357" i="3"/>
  <c r="T357" i="3" s="1"/>
  <c r="O75" i="3"/>
  <c r="P75" i="3"/>
  <c r="R75" i="3" s="1"/>
  <c r="P89" i="3"/>
  <c r="O89" i="3"/>
  <c r="O92" i="3"/>
  <c r="P92" i="3"/>
  <c r="P133" i="3"/>
  <c r="O133" i="3"/>
  <c r="S297" i="3"/>
  <c r="T297" i="3"/>
  <c r="V297" i="3" s="1"/>
  <c r="Q345" i="3"/>
  <c r="R345" i="3"/>
  <c r="T345" i="3" s="1"/>
  <c r="V345" i="3" s="1"/>
  <c r="W345" i="3" s="1"/>
  <c r="O381" i="3"/>
  <c r="P381" i="3"/>
  <c r="P547" i="3"/>
  <c r="O547" i="3"/>
  <c r="Q390" i="3"/>
  <c r="R390" i="3"/>
  <c r="Q438" i="3"/>
  <c r="R438" i="3"/>
  <c r="T438" i="3" s="1"/>
  <c r="O502" i="3"/>
  <c r="P502" i="3"/>
  <c r="R533" i="3"/>
  <c r="Q533" i="3"/>
  <c r="R578" i="3"/>
  <c r="T578" i="3" s="1"/>
  <c r="Q578" i="3"/>
  <c r="R580" i="3"/>
  <c r="T580" i="3" s="1"/>
  <c r="V580" i="3" s="1"/>
  <c r="W580" i="3" s="1"/>
  <c r="Q580" i="3"/>
  <c r="P308" i="3"/>
  <c r="R308" i="3" s="1"/>
  <c r="P311" i="3"/>
  <c r="R311" i="3" s="1"/>
  <c r="O332" i="3"/>
  <c r="O345" i="3"/>
  <c r="P347" i="3"/>
  <c r="R347" i="3" s="1"/>
  <c r="O357" i="3"/>
  <c r="P364" i="3"/>
  <c r="R370" i="3"/>
  <c r="T370" i="3" s="1"/>
  <c r="Q383" i="3"/>
  <c r="P418" i="3"/>
  <c r="Q418" i="3" s="1"/>
  <c r="O423" i="3"/>
  <c r="P423" i="3"/>
  <c r="R423" i="3" s="1"/>
  <c r="S423" i="3" s="1"/>
  <c r="O463" i="3"/>
  <c r="R551" i="3"/>
  <c r="T551" i="3" s="1"/>
  <c r="Q551" i="3"/>
  <c r="R562" i="3"/>
  <c r="T562" i="3" s="1"/>
  <c r="Q562" i="3"/>
  <c r="R584" i="3"/>
  <c r="T584" i="3" s="1"/>
  <c r="Q584" i="3"/>
  <c r="O343" i="3"/>
  <c r="P343" i="3"/>
  <c r="O419" i="3"/>
  <c r="P419" i="3"/>
  <c r="P439" i="3"/>
  <c r="Q439" i="3" s="1"/>
  <c r="O442" i="3"/>
  <c r="R571" i="3"/>
  <c r="T571" i="3" s="1"/>
  <c r="Q571" i="3"/>
  <c r="Q169" i="3"/>
  <c r="O185" i="3"/>
  <c r="O196" i="3"/>
  <c r="O199" i="3"/>
  <c r="P206" i="3"/>
  <c r="Q206" i="3" s="1"/>
  <c r="O210" i="3"/>
  <c r="O226" i="3"/>
  <c r="P228" i="3"/>
  <c r="O234" i="3"/>
  <c r="O238" i="3"/>
  <c r="P244" i="3"/>
  <c r="P249" i="3"/>
  <c r="Q249" i="3" s="1"/>
  <c r="P254" i="3"/>
  <c r="P291" i="3"/>
  <c r="R291" i="3" s="1"/>
  <c r="R293" i="3"/>
  <c r="S293" i="3" s="1"/>
  <c r="P304" i="3"/>
  <c r="Q304" i="3" s="1"/>
  <c r="O304" i="3"/>
  <c r="P309" i="3"/>
  <c r="R309" i="3" s="1"/>
  <c r="S309" i="3" s="1"/>
  <c r="P333" i="3"/>
  <c r="P371" i="3"/>
  <c r="R374" i="3"/>
  <c r="T374" i="3" s="1"/>
  <c r="U374" i="3" s="1"/>
  <c r="P382" i="3"/>
  <c r="Q382" i="3" s="1"/>
  <c r="R384" i="3"/>
  <c r="S384" i="3" s="1"/>
  <c r="R402" i="3"/>
  <c r="P424" i="3"/>
  <c r="Q424" i="3" s="1"/>
  <c r="P540" i="3"/>
  <c r="O540" i="3"/>
  <c r="P553" i="3"/>
  <c r="R553" i="3" s="1"/>
  <c r="O553" i="3"/>
  <c r="R588" i="3"/>
  <c r="T588" i="3" s="1"/>
  <c r="Q588" i="3"/>
  <c r="O363" i="3"/>
  <c r="P363" i="3"/>
  <c r="O460" i="3"/>
  <c r="P460" i="3"/>
  <c r="O469" i="3"/>
  <c r="P469" i="3"/>
  <c r="R469" i="3" s="1"/>
  <c r="S469" i="3" s="1"/>
  <c r="P471" i="3"/>
  <c r="Q471" i="3" s="1"/>
  <c r="O471" i="3"/>
  <c r="R549" i="3"/>
  <c r="T549" i="3" s="1"/>
  <c r="Q549" i="3"/>
  <c r="R569" i="3"/>
  <c r="Q569" i="3"/>
  <c r="R582" i="3"/>
  <c r="T582" i="3" s="1"/>
  <c r="Q582" i="3"/>
  <c r="O292" i="3"/>
  <c r="P292" i="3"/>
  <c r="P356" i="3"/>
  <c r="P397" i="3"/>
  <c r="Q397" i="3" s="1"/>
  <c r="R586" i="3"/>
  <c r="T586" i="3" s="1"/>
  <c r="Q586" i="3"/>
  <c r="O562" i="3"/>
  <c r="O565" i="3"/>
  <c r="O569" i="3"/>
  <c r="O570" i="3"/>
  <c r="O571" i="3"/>
  <c r="O574" i="3"/>
  <c r="P465" i="3"/>
  <c r="O470" i="3"/>
  <c r="O480" i="3"/>
  <c r="P525" i="3"/>
  <c r="O533" i="3"/>
  <c r="O538" i="3"/>
  <c r="P545" i="3"/>
  <c r="R545" i="3" s="1"/>
  <c r="O549" i="3"/>
  <c r="O551" i="3"/>
  <c r="O561" i="3"/>
  <c r="O563" i="3"/>
  <c r="Q564" i="3"/>
  <c r="S565" i="3"/>
  <c r="Q566" i="3"/>
  <c r="O567" i="3"/>
  <c r="S570" i="3"/>
  <c r="Q574" i="3"/>
  <c r="P542" i="3"/>
  <c r="Q542" i="3" s="1"/>
  <c r="S561" i="3"/>
  <c r="Q563" i="3"/>
  <c r="S564" i="3"/>
  <c r="S566" i="3"/>
  <c r="Q567" i="3"/>
  <c r="U570" i="3"/>
  <c r="U574" i="3"/>
  <c r="O539" i="3"/>
  <c r="O546" i="3"/>
  <c r="O555" i="3"/>
  <c r="O577" i="3"/>
  <c r="O580" i="3"/>
  <c r="O582" i="3"/>
  <c r="O584" i="3"/>
  <c r="O586" i="3"/>
  <c r="O588" i="3"/>
  <c r="O541" i="3"/>
  <c r="S546" i="3"/>
  <c r="Q555" i="3"/>
  <c r="O559" i="3"/>
  <c r="Q577" i="3"/>
  <c r="O591" i="3"/>
  <c r="O595" i="3"/>
  <c r="O599" i="3"/>
  <c r="O603" i="3"/>
  <c r="O607" i="3"/>
  <c r="O611" i="3"/>
  <c r="S555" i="3"/>
  <c r="Q801" i="3"/>
  <c r="R801" i="3"/>
  <c r="Q49" i="3"/>
  <c r="R49" i="3"/>
  <c r="Q217" i="3"/>
  <c r="R217" i="3"/>
  <c r="S369" i="3"/>
  <c r="T369" i="3"/>
  <c r="Q209" i="3"/>
  <c r="R209" i="3"/>
  <c r="R798" i="3"/>
  <c r="Q798" i="3"/>
  <c r="R802" i="3"/>
  <c r="P568" i="3"/>
  <c r="O13" i="3"/>
  <c r="P13" i="3"/>
  <c r="Q47" i="3"/>
  <c r="R47" i="3"/>
  <c r="P400" i="3"/>
  <c r="O400" i="3"/>
  <c r="O406" i="3"/>
  <c r="P406" i="3"/>
  <c r="Q208" i="3"/>
  <c r="R208" i="3"/>
  <c r="R407" i="3"/>
  <c r="Q282" i="3"/>
  <c r="R282" i="3"/>
  <c r="P269" i="3"/>
  <c r="O269" i="3"/>
  <c r="Q10" i="3"/>
  <c r="R10" i="3"/>
  <c r="P70" i="3"/>
  <c r="O70" i="3"/>
  <c r="S99" i="3"/>
  <c r="T99" i="3"/>
  <c r="O498" i="3"/>
  <c r="P498" i="3"/>
  <c r="Q573" i="3"/>
  <c r="R573" i="3"/>
  <c r="O791" i="3"/>
  <c r="P791" i="3"/>
  <c r="O52" i="3"/>
  <c r="P52" i="3"/>
  <c r="P65" i="3"/>
  <c r="O65" i="3"/>
  <c r="O49" i="3"/>
  <c r="O771" i="3"/>
  <c r="P771" i="3"/>
  <c r="O4" i="3"/>
  <c r="P4" i="3"/>
  <c r="R23" i="3"/>
  <c r="Q23" i="3"/>
  <c r="O217" i="3"/>
  <c r="Q369" i="3"/>
  <c r="O209" i="3"/>
  <c r="R556" i="3"/>
  <c r="O798" i="3"/>
  <c r="O801" i="3"/>
  <c r="P772" i="3"/>
  <c r="P572" i="3"/>
  <c r="O572" i="3"/>
  <c r="P797" i="3"/>
  <c r="P792" i="3"/>
  <c r="R793" i="3"/>
  <c r="O21" i="3"/>
  <c r="P21" i="3"/>
  <c r="R40" i="3"/>
  <c r="Q40" i="3"/>
  <c r="P53" i="3"/>
  <c r="O53" i="3"/>
  <c r="R77" i="3"/>
  <c r="Q77" i="3"/>
  <c r="R78" i="3"/>
  <c r="O91" i="3"/>
  <c r="P91" i="3"/>
  <c r="P103" i="3"/>
  <c r="O103" i="3"/>
  <c r="R26" i="3"/>
  <c r="P29" i="3"/>
  <c r="P38" i="3"/>
  <c r="P46" i="3"/>
  <c r="O63" i="3"/>
  <c r="P73" i="3"/>
  <c r="O73" i="3"/>
  <c r="R82" i="3"/>
  <c r="Q82" i="3"/>
  <c r="R129" i="3"/>
  <c r="Q129" i="3"/>
  <c r="S204" i="3"/>
  <c r="T204" i="3"/>
  <c r="P787" i="3"/>
  <c r="P128" i="3"/>
  <c r="P8" i="3"/>
  <c r="P16" i="3"/>
  <c r="P24" i="3"/>
  <c r="P32" i="3"/>
  <c r="P41" i="3"/>
  <c r="P61" i="3"/>
  <c r="O61" i="3"/>
  <c r="R62" i="3"/>
  <c r="Q62" i="3"/>
  <c r="R63" i="3"/>
  <c r="Q68" i="3"/>
  <c r="R68" i="3"/>
  <c r="O100" i="3"/>
  <c r="P100" i="3"/>
  <c r="P111" i="3"/>
  <c r="O111" i="3"/>
  <c r="O59" i="3"/>
  <c r="O71" i="3"/>
  <c r="P71" i="3"/>
  <c r="R80" i="3"/>
  <c r="O108" i="3"/>
  <c r="P108" i="3"/>
  <c r="P119" i="3"/>
  <c r="O119" i="3"/>
  <c r="P57" i="3"/>
  <c r="O57" i="3"/>
  <c r="R58" i="3"/>
  <c r="Q58" i="3"/>
  <c r="R59" i="3"/>
  <c r="R90" i="3"/>
  <c r="R102" i="3"/>
  <c r="P141" i="3"/>
  <c r="O141" i="3"/>
  <c r="R186" i="3"/>
  <c r="Q186" i="3"/>
  <c r="P3" i="3"/>
  <c r="P12" i="3"/>
  <c r="P86" i="3"/>
  <c r="O86" i="3"/>
  <c r="P94" i="3"/>
  <c r="O94" i="3"/>
  <c r="O116" i="3"/>
  <c r="P116" i="3"/>
  <c r="P123" i="3"/>
  <c r="O123" i="3"/>
  <c r="R122" i="3"/>
  <c r="Q165" i="3"/>
  <c r="R177" i="3"/>
  <c r="Q177" i="3"/>
  <c r="R183" i="3"/>
  <c r="Q183" i="3"/>
  <c r="P158" i="3"/>
  <c r="O158" i="3"/>
  <c r="R170" i="3"/>
  <c r="Q170" i="3"/>
  <c r="T180" i="3"/>
  <c r="S180" i="3"/>
  <c r="S200" i="3"/>
  <c r="T200" i="3"/>
  <c r="S251" i="3"/>
  <c r="T251" i="3"/>
  <c r="P130" i="3"/>
  <c r="R159" i="3"/>
  <c r="Q159" i="3"/>
  <c r="T182" i="3"/>
  <c r="S182" i="3"/>
  <c r="R185" i="3"/>
  <c r="Q185" i="3"/>
  <c r="O190" i="3"/>
  <c r="P190" i="3"/>
  <c r="O235" i="3"/>
  <c r="P235" i="3"/>
  <c r="P124" i="3"/>
  <c r="P146" i="3"/>
  <c r="Q157" i="3"/>
  <c r="T169" i="3"/>
  <c r="S169" i="3"/>
  <c r="R173" i="3"/>
  <c r="Q173" i="3"/>
  <c r="R179" i="3"/>
  <c r="Q179" i="3"/>
  <c r="R197" i="3"/>
  <c r="Q197" i="3"/>
  <c r="O205" i="3"/>
  <c r="P205" i="3"/>
  <c r="P154" i="3"/>
  <c r="O154" i="3"/>
  <c r="R166" i="3"/>
  <c r="Q166" i="3"/>
  <c r="Q187" i="3"/>
  <c r="R187" i="3"/>
  <c r="P192" i="3"/>
  <c r="O192" i="3"/>
  <c r="O220" i="3"/>
  <c r="P220" i="3"/>
  <c r="O80" i="3"/>
  <c r="O93" i="3"/>
  <c r="O102" i="3"/>
  <c r="O110" i="3"/>
  <c r="O118" i="3"/>
  <c r="P134" i="3"/>
  <c r="P150" i="3"/>
  <c r="T163" i="3"/>
  <c r="S163" i="3"/>
  <c r="Q153" i="3"/>
  <c r="P162" i="3"/>
  <c r="O162" i="3"/>
  <c r="T165" i="3"/>
  <c r="S165" i="3"/>
  <c r="R175" i="3"/>
  <c r="Q175" i="3"/>
  <c r="T184" i="3"/>
  <c r="S184" i="3"/>
  <c r="R189" i="3"/>
  <c r="Q189" i="3"/>
  <c r="R196" i="3"/>
  <c r="Q196" i="3"/>
  <c r="Q200" i="3"/>
  <c r="R234" i="3"/>
  <c r="Q234" i="3"/>
  <c r="R242" i="3"/>
  <c r="Q242" i="3"/>
  <c r="R230" i="3"/>
  <c r="Q230" i="3"/>
  <c r="O245" i="3"/>
  <c r="P245" i="3"/>
  <c r="Q250" i="3"/>
  <c r="R250" i="3"/>
  <c r="Q163" i="3"/>
  <c r="O166" i="3"/>
  <c r="O170" i="3"/>
  <c r="O175" i="3"/>
  <c r="O179" i="3"/>
  <c r="Q180" i="3"/>
  <c r="O183" i="3"/>
  <c r="Q184" i="3"/>
  <c r="O189" i="3"/>
  <c r="P198" i="3"/>
  <c r="P202" i="3"/>
  <c r="R222" i="3"/>
  <c r="P224" i="3"/>
  <c r="O230" i="3"/>
  <c r="P260" i="3"/>
  <c r="O260" i="3"/>
  <c r="Q246" i="3"/>
  <c r="R246" i="3"/>
  <c r="R203" i="3"/>
  <c r="O204" i="3"/>
  <c r="P219" i="3"/>
  <c r="R238" i="3"/>
  <c r="Q238" i="3"/>
  <c r="P288" i="3"/>
  <c r="O288" i="3"/>
  <c r="P256" i="3"/>
  <c r="O256" i="3"/>
  <c r="O246" i="3"/>
  <c r="Q251" i="3"/>
  <c r="P252" i="3"/>
  <c r="O252" i="3"/>
  <c r="P275" i="3"/>
  <c r="O275" i="3"/>
  <c r="O295" i="3"/>
  <c r="P295" i="3"/>
  <c r="P300" i="3"/>
  <c r="O300" i="3"/>
  <c r="P257" i="3"/>
  <c r="T268" i="3"/>
  <c r="S268" i="3"/>
  <c r="R273" i="3"/>
  <c r="Q273" i="3"/>
  <c r="P267" i="3"/>
  <c r="O267" i="3"/>
  <c r="O268" i="3"/>
  <c r="P271" i="3"/>
  <c r="O261" i="3"/>
  <c r="P261" i="3"/>
  <c r="O265" i="3"/>
  <c r="P265" i="3"/>
  <c r="O283" i="3"/>
  <c r="P283" i="3"/>
  <c r="R322" i="3"/>
  <c r="Q322" i="3"/>
  <c r="R326" i="3"/>
  <c r="Q326" i="3"/>
  <c r="R330" i="3"/>
  <c r="Q330" i="3"/>
  <c r="Q332" i="3"/>
  <c r="R332" i="3"/>
  <c r="O335" i="3"/>
  <c r="P335" i="3"/>
  <c r="P310" i="3"/>
  <c r="O310" i="3"/>
  <c r="P318" i="3"/>
  <c r="O318" i="3"/>
  <c r="S337" i="3"/>
  <c r="T337" i="3"/>
  <c r="P306" i="3"/>
  <c r="O306" i="3"/>
  <c r="P302" i="3"/>
  <c r="O302" i="3"/>
  <c r="P314" i="3"/>
  <c r="O314" i="3"/>
  <c r="R324" i="3"/>
  <c r="Q324" i="3"/>
  <c r="S341" i="3"/>
  <c r="T341" i="3"/>
  <c r="Q297" i="3"/>
  <c r="P298" i="3"/>
  <c r="O298" i="3"/>
  <c r="P307" i="3"/>
  <c r="P323" i="3"/>
  <c r="O323" i="3"/>
  <c r="P278" i="3"/>
  <c r="P287" i="3"/>
  <c r="P294" i="3"/>
  <c r="O294" i="3"/>
  <c r="P303" i="3"/>
  <c r="P327" i="3"/>
  <c r="O327" i="3"/>
  <c r="O392" i="3"/>
  <c r="P392" i="3"/>
  <c r="O396" i="3"/>
  <c r="P396" i="3"/>
  <c r="O373" i="3"/>
  <c r="P373" i="3"/>
  <c r="O386" i="3"/>
  <c r="P386" i="3"/>
  <c r="O322" i="3"/>
  <c r="O326" i="3"/>
  <c r="R340" i="3"/>
  <c r="O341" i="3"/>
  <c r="O360" i="3"/>
  <c r="P360" i="3"/>
  <c r="P331" i="3"/>
  <c r="O337" i="3"/>
  <c r="Q341" i="3"/>
  <c r="P348" i="3"/>
  <c r="P351" i="3"/>
  <c r="O351" i="3"/>
  <c r="P338" i="3"/>
  <c r="O350" i="3"/>
  <c r="O344" i="3"/>
  <c r="P344" i="3"/>
  <c r="P358" i="3"/>
  <c r="O358" i="3"/>
  <c r="P365" i="3"/>
  <c r="O365" i="3"/>
  <c r="S383" i="3"/>
  <c r="T383" i="3"/>
  <c r="O393" i="3"/>
  <c r="P393" i="3"/>
  <c r="O395" i="3"/>
  <c r="P395" i="3"/>
  <c r="O416" i="3"/>
  <c r="P416" i="3"/>
  <c r="P435" i="3"/>
  <c r="O435" i="3"/>
  <c r="T362" i="3"/>
  <c r="R367" i="3"/>
  <c r="O377" i="3"/>
  <c r="P377" i="3"/>
  <c r="O404" i="3"/>
  <c r="P404" i="3"/>
  <c r="P414" i="3"/>
  <c r="O414" i="3"/>
  <c r="Q428" i="3"/>
  <c r="R428" i="3"/>
  <c r="P431" i="3"/>
  <c r="O431" i="3"/>
  <c r="P368" i="3"/>
  <c r="P389" i="3"/>
  <c r="O428" i="3"/>
  <c r="O379" i="3"/>
  <c r="P379" i="3"/>
  <c r="P427" i="3"/>
  <c r="O427" i="3"/>
  <c r="Q434" i="3"/>
  <c r="R434" i="3"/>
  <c r="P372" i="3"/>
  <c r="Q375" i="3"/>
  <c r="R375" i="3"/>
  <c r="O362" i="3"/>
  <c r="O370" i="3"/>
  <c r="O384" i="3"/>
  <c r="P422" i="3"/>
  <c r="O422" i="3"/>
  <c r="O426" i="3"/>
  <c r="P426" i="3"/>
  <c r="O433" i="3"/>
  <c r="P433" i="3"/>
  <c r="P413" i="3"/>
  <c r="P443" i="3"/>
  <c r="O443" i="3"/>
  <c r="O436" i="3"/>
  <c r="P436" i="3"/>
  <c r="O437" i="3"/>
  <c r="P437" i="3"/>
  <c r="O441" i="3"/>
  <c r="P441" i="3"/>
  <c r="Q442" i="3"/>
  <c r="R442" i="3"/>
  <c r="R488" i="3"/>
  <c r="Q488" i="3"/>
  <c r="P425" i="3"/>
  <c r="P430" i="3"/>
  <c r="O420" i="3"/>
  <c r="P420" i="3"/>
  <c r="P468" i="3"/>
  <c r="R538" i="3"/>
  <c r="Q538" i="3"/>
  <c r="P486" i="3"/>
  <c r="O488" i="3"/>
  <c r="P523" i="3"/>
  <c r="O523" i="3"/>
  <c r="O537" i="3"/>
  <c r="P537" i="3"/>
  <c r="P532" i="3"/>
  <c r="O532" i="3"/>
  <c r="P544" i="3"/>
  <c r="O544" i="3"/>
  <c r="P530" i="3"/>
  <c r="P531" i="3"/>
  <c r="Q546" i="3"/>
  <c r="Q548" i="3"/>
  <c r="P534" i="3"/>
  <c r="V546" i="3"/>
  <c r="R550" i="3"/>
  <c r="Q550" i="3"/>
  <c r="T559" i="3"/>
  <c r="S559" i="3"/>
  <c r="P536" i="3"/>
  <c r="O536" i="3"/>
  <c r="R527" i="3"/>
  <c r="P528" i="3"/>
  <c r="Q559" i="3"/>
  <c r="P505" i="3"/>
  <c r="R539" i="3"/>
  <c r="V548" i="3"/>
  <c r="U548" i="3"/>
  <c r="T563" i="3"/>
  <c r="S563" i="3"/>
  <c r="W579" i="3"/>
  <c r="R587" i="3"/>
  <c r="Q587" i="3"/>
  <c r="R593" i="3"/>
  <c r="Q593" i="3"/>
  <c r="U565" i="3"/>
  <c r="Q570" i="3"/>
  <c r="R601" i="3"/>
  <c r="Q601" i="3"/>
  <c r="R609" i="3"/>
  <c r="Q609" i="3"/>
  <c r="S576" i="3"/>
  <c r="R585" i="3"/>
  <c r="Q585" i="3"/>
  <c r="U576" i="3"/>
  <c r="S577" i="3"/>
  <c r="R599" i="3"/>
  <c r="Q599" i="3"/>
  <c r="R607" i="3"/>
  <c r="Q607" i="3"/>
  <c r="R615" i="3"/>
  <c r="Q615" i="3"/>
  <c r="W576" i="3"/>
  <c r="U577" i="3"/>
  <c r="R583" i="3"/>
  <c r="Q583" i="3"/>
  <c r="Q561" i="3"/>
  <c r="S567" i="3"/>
  <c r="W577" i="3"/>
  <c r="R581" i="3"/>
  <c r="Q581" i="3"/>
  <c r="R597" i="3"/>
  <c r="Q597" i="3"/>
  <c r="R605" i="3"/>
  <c r="Q605" i="3"/>
  <c r="R613" i="3"/>
  <c r="Q613" i="3"/>
  <c r="R589" i="3"/>
  <c r="Q589" i="3"/>
  <c r="U561" i="3"/>
  <c r="U564" i="3"/>
  <c r="Q565" i="3"/>
  <c r="S574" i="3"/>
  <c r="U579" i="3"/>
  <c r="R591" i="3"/>
  <c r="Q591" i="3"/>
  <c r="R595" i="3"/>
  <c r="Q595" i="3"/>
  <c r="R603" i="3"/>
  <c r="Q603" i="3"/>
  <c r="R611" i="3"/>
  <c r="Q611" i="3"/>
  <c r="O615" i="3"/>
  <c r="Q901" i="3" l="1"/>
  <c r="R901" i="3"/>
  <c r="R899" i="3"/>
  <c r="Q900" i="3"/>
  <c r="R900" i="3"/>
  <c r="R898" i="3"/>
  <c r="Q898" i="3"/>
  <c r="Q896" i="3"/>
  <c r="R896" i="3"/>
  <c r="T899" i="3"/>
  <c r="S899" i="3"/>
  <c r="T897" i="3"/>
  <c r="S897" i="3"/>
  <c r="Q894" i="3"/>
  <c r="R894" i="3"/>
  <c r="Q893" i="3"/>
  <c r="R893" i="3"/>
  <c r="R895" i="3"/>
  <c r="Q895" i="3"/>
  <c r="Q892" i="3"/>
  <c r="R892" i="3"/>
  <c r="R890" i="3"/>
  <c r="S890" i="3" s="1"/>
  <c r="S891" i="3"/>
  <c r="T891" i="3"/>
  <c r="S871" i="3"/>
  <c r="R883" i="3"/>
  <c r="R877" i="3"/>
  <c r="T877" i="3" s="1"/>
  <c r="Q889" i="3"/>
  <c r="R889" i="3"/>
  <c r="R878" i="3"/>
  <c r="S878" i="3" s="1"/>
  <c r="R882" i="3"/>
  <c r="S882" i="3" s="1"/>
  <c r="T874" i="3"/>
  <c r="U874" i="3" s="1"/>
  <c r="R887" i="3"/>
  <c r="S887" i="3" s="1"/>
  <c r="Q886" i="3"/>
  <c r="R886" i="3"/>
  <c r="R888" i="3"/>
  <c r="Q888" i="3"/>
  <c r="R861" i="3"/>
  <c r="T861" i="3" s="1"/>
  <c r="V871" i="3"/>
  <c r="W871" i="3" s="1"/>
  <c r="T867" i="3"/>
  <c r="R873" i="3"/>
  <c r="S873" i="3" s="1"/>
  <c r="T882" i="3"/>
  <c r="Q885" i="3"/>
  <c r="R885" i="3"/>
  <c r="R884" i="3"/>
  <c r="Q884" i="3"/>
  <c r="R865" i="3"/>
  <c r="T865" i="3" s="1"/>
  <c r="T879" i="3"/>
  <c r="U879" i="3" s="1"/>
  <c r="T862" i="3"/>
  <c r="U862" i="3" s="1"/>
  <c r="S881" i="3"/>
  <c r="T881" i="3"/>
  <c r="S880" i="3"/>
  <c r="T880" i="3"/>
  <c r="R869" i="3"/>
  <c r="T869" i="3" s="1"/>
  <c r="Q870" i="3"/>
  <c r="R870" i="3"/>
  <c r="Q859" i="3"/>
  <c r="R859" i="3"/>
  <c r="S863" i="3"/>
  <c r="T863" i="3"/>
  <c r="Q875" i="3"/>
  <c r="R875" i="3"/>
  <c r="Q866" i="3"/>
  <c r="R866" i="3"/>
  <c r="R860" i="3"/>
  <c r="Q860" i="3"/>
  <c r="R868" i="3"/>
  <c r="Q868" i="3"/>
  <c r="R876" i="3"/>
  <c r="Q876" i="3"/>
  <c r="S858" i="3"/>
  <c r="T858" i="3"/>
  <c r="S865" i="3"/>
  <c r="V874" i="3"/>
  <c r="W874" i="3" s="1"/>
  <c r="R864" i="3"/>
  <c r="Q864" i="3"/>
  <c r="R872" i="3"/>
  <c r="Q872" i="3"/>
  <c r="Q857" i="3"/>
  <c r="R857" i="3"/>
  <c r="R839" i="3"/>
  <c r="S839" i="3" s="1"/>
  <c r="Q856" i="3"/>
  <c r="R856" i="3"/>
  <c r="Q854" i="3"/>
  <c r="R854" i="3"/>
  <c r="S855" i="3"/>
  <c r="T855" i="3"/>
  <c r="R847" i="3"/>
  <c r="S847" i="3" s="1"/>
  <c r="R848" i="3"/>
  <c r="T848" i="3" s="1"/>
  <c r="Q852" i="3"/>
  <c r="R852" i="3"/>
  <c r="S853" i="3"/>
  <c r="T853" i="3"/>
  <c r="R843" i="3"/>
  <c r="S843" i="3" s="1"/>
  <c r="R851" i="3"/>
  <c r="S851" i="3" s="1"/>
  <c r="R838" i="3"/>
  <c r="S838" i="3" s="1"/>
  <c r="Q850" i="3"/>
  <c r="R850" i="3"/>
  <c r="R846" i="3"/>
  <c r="S846" i="3" s="1"/>
  <c r="R842" i="3"/>
  <c r="T842" i="3" s="1"/>
  <c r="Q844" i="3"/>
  <c r="R844" i="3"/>
  <c r="Q849" i="3"/>
  <c r="R849" i="3"/>
  <c r="Q840" i="3"/>
  <c r="R840" i="3"/>
  <c r="R837" i="3"/>
  <c r="Q837" i="3"/>
  <c r="R845" i="3"/>
  <c r="Q845" i="3"/>
  <c r="Q835" i="3"/>
  <c r="R835" i="3"/>
  <c r="T836" i="3"/>
  <c r="S836" i="3"/>
  <c r="R841" i="3"/>
  <c r="Q841" i="3"/>
  <c r="S780" i="3"/>
  <c r="Q780" i="3"/>
  <c r="Q834" i="3"/>
  <c r="R834" i="3"/>
  <c r="Q831" i="3"/>
  <c r="T831" i="3"/>
  <c r="U831" i="3" s="1"/>
  <c r="R823" i="3"/>
  <c r="T823" i="3" s="1"/>
  <c r="V823" i="3" s="1"/>
  <c r="W823" i="3" s="1"/>
  <c r="S833" i="3"/>
  <c r="T833" i="3"/>
  <c r="S832" i="3"/>
  <c r="Q832" i="3"/>
  <c r="Q514" i="3"/>
  <c r="Q829" i="3"/>
  <c r="R829" i="3"/>
  <c r="S830" i="3"/>
  <c r="T830" i="3"/>
  <c r="U832" i="3"/>
  <c r="V832" i="3"/>
  <c r="S822" i="3"/>
  <c r="Q828" i="3"/>
  <c r="R828" i="3"/>
  <c r="Q822" i="3"/>
  <c r="Q827" i="3"/>
  <c r="R827" i="3"/>
  <c r="Q824" i="3"/>
  <c r="R824" i="3"/>
  <c r="Q820" i="3"/>
  <c r="R820" i="3"/>
  <c r="T821" i="3"/>
  <c r="S821" i="3"/>
  <c r="V822" i="3"/>
  <c r="W822" i="3" s="1"/>
  <c r="U822" i="3"/>
  <c r="S825" i="3"/>
  <c r="T825" i="3"/>
  <c r="U826" i="3"/>
  <c r="V826" i="3"/>
  <c r="W826" i="3" s="1"/>
  <c r="X827" i="3"/>
  <c r="Y827" i="3" s="1"/>
  <c r="R819" i="3"/>
  <c r="S819" i="3" s="1"/>
  <c r="R782" i="3"/>
  <c r="S782" i="3" s="1"/>
  <c r="Q779" i="3"/>
  <c r="T689" i="3"/>
  <c r="V689" i="3" s="1"/>
  <c r="Q818" i="3"/>
  <c r="R818" i="3"/>
  <c r="Q817" i="3"/>
  <c r="R817" i="3"/>
  <c r="R815" i="3"/>
  <c r="S815" i="3" s="1"/>
  <c r="Q816" i="3"/>
  <c r="R816" i="3"/>
  <c r="R759" i="3"/>
  <c r="S759" i="3" s="1"/>
  <c r="R713" i="3"/>
  <c r="T713" i="3" s="1"/>
  <c r="R814" i="3"/>
  <c r="S814" i="3" s="1"/>
  <c r="R806" i="3"/>
  <c r="T806" i="3" s="1"/>
  <c r="Q813" i="3"/>
  <c r="R813" i="3"/>
  <c r="Q810" i="3"/>
  <c r="R810" i="3"/>
  <c r="Q735" i="3"/>
  <c r="Q785" i="3"/>
  <c r="R785" i="3"/>
  <c r="Q750" i="3"/>
  <c r="R764" i="3"/>
  <c r="S764" i="3" s="1"/>
  <c r="R809" i="3"/>
  <c r="Q809" i="3"/>
  <c r="Q811" i="3"/>
  <c r="R811" i="3"/>
  <c r="Q807" i="3"/>
  <c r="R807" i="3"/>
  <c r="S808" i="3"/>
  <c r="T808" i="3"/>
  <c r="S812" i="3"/>
  <c r="T812" i="3"/>
  <c r="R743" i="3"/>
  <c r="T743" i="3" s="1"/>
  <c r="T779" i="3"/>
  <c r="U779" i="3" s="1"/>
  <c r="Q781" i="3"/>
  <c r="R781" i="3"/>
  <c r="R783" i="3"/>
  <c r="Q783" i="3"/>
  <c r="T784" i="3"/>
  <c r="S784" i="3"/>
  <c r="R741" i="3"/>
  <c r="S741" i="3" s="1"/>
  <c r="R775" i="3"/>
  <c r="S775" i="3" s="1"/>
  <c r="Q777" i="3"/>
  <c r="R777" i="3"/>
  <c r="S778" i="3"/>
  <c r="T778" i="3"/>
  <c r="U780" i="3"/>
  <c r="V780" i="3"/>
  <c r="Q689" i="3"/>
  <c r="R744" i="3"/>
  <c r="S744" i="3" s="1"/>
  <c r="R774" i="3"/>
  <c r="S774" i="3" s="1"/>
  <c r="R729" i="3"/>
  <c r="S729" i="3" s="1"/>
  <c r="Q776" i="3"/>
  <c r="R776" i="3"/>
  <c r="Q731" i="3"/>
  <c r="S750" i="3"/>
  <c r="R768" i="3"/>
  <c r="S768" i="3" s="1"/>
  <c r="R707" i="3"/>
  <c r="T707" i="3" s="1"/>
  <c r="R766" i="3"/>
  <c r="S766" i="3" s="1"/>
  <c r="Q767" i="3"/>
  <c r="R767" i="3"/>
  <c r="R773" i="3"/>
  <c r="Q773" i="3"/>
  <c r="Q717" i="3"/>
  <c r="Q765" i="3"/>
  <c r="R765" i="3"/>
  <c r="T757" i="3"/>
  <c r="U757" i="3" s="1"/>
  <c r="R723" i="3"/>
  <c r="S723" i="3" s="1"/>
  <c r="Q721" i="3"/>
  <c r="Q763" i="3"/>
  <c r="R763" i="3"/>
  <c r="T761" i="3"/>
  <c r="S761" i="3"/>
  <c r="S762" i="3"/>
  <c r="T762" i="3"/>
  <c r="T690" i="3"/>
  <c r="U690" i="3" s="1"/>
  <c r="Q690" i="3"/>
  <c r="R695" i="3"/>
  <c r="S695" i="3" s="1"/>
  <c r="R747" i="3"/>
  <c r="S747" i="3" s="1"/>
  <c r="R703" i="3"/>
  <c r="T703" i="3" s="1"/>
  <c r="R758" i="3"/>
  <c r="Q758" i="3"/>
  <c r="S760" i="3"/>
  <c r="T760" i="3"/>
  <c r="Q709" i="3"/>
  <c r="R701" i="3"/>
  <c r="T701" i="3" s="1"/>
  <c r="R711" i="3"/>
  <c r="T711" i="3" s="1"/>
  <c r="R739" i="3"/>
  <c r="S739" i="3" s="1"/>
  <c r="R756" i="3"/>
  <c r="T756" i="3" s="1"/>
  <c r="R754" i="3"/>
  <c r="Q754" i="3"/>
  <c r="R755" i="3"/>
  <c r="Q755" i="3"/>
  <c r="S749" i="3"/>
  <c r="T749" i="3"/>
  <c r="S753" i="3"/>
  <c r="T753" i="3"/>
  <c r="R751" i="3"/>
  <c r="Q751" i="3"/>
  <c r="U750" i="3"/>
  <c r="V750" i="3"/>
  <c r="Q752" i="3"/>
  <c r="R752" i="3"/>
  <c r="R719" i="3"/>
  <c r="S719" i="3" s="1"/>
  <c r="Q746" i="3"/>
  <c r="R746" i="3"/>
  <c r="R727" i="3"/>
  <c r="T727" i="3" s="1"/>
  <c r="R510" i="3"/>
  <c r="T510" i="3" s="1"/>
  <c r="R715" i="3"/>
  <c r="S715" i="3" s="1"/>
  <c r="Q710" i="3"/>
  <c r="R710" i="3"/>
  <c r="S717" i="3"/>
  <c r="T717" i="3"/>
  <c r="S733" i="3"/>
  <c r="T733" i="3"/>
  <c r="S709" i="3"/>
  <c r="T709" i="3"/>
  <c r="Q734" i="3"/>
  <c r="R734" i="3"/>
  <c r="R702" i="3"/>
  <c r="Q702" i="3"/>
  <c r="R718" i="3"/>
  <c r="Q718" i="3"/>
  <c r="S735" i="3"/>
  <c r="T735" i="3"/>
  <c r="S731" i="3"/>
  <c r="T731" i="3"/>
  <c r="S721" i="3"/>
  <c r="T721" i="3"/>
  <c r="Q748" i="3"/>
  <c r="R748" i="3"/>
  <c r="Q724" i="3"/>
  <c r="R724" i="3"/>
  <c r="Q712" i="3"/>
  <c r="R712" i="3"/>
  <c r="Q706" i="3"/>
  <c r="R706" i="3"/>
  <c r="Q722" i="3"/>
  <c r="R722" i="3"/>
  <c r="Q716" i="3"/>
  <c r="R716" i="3"/>
  <c r="Q730" i="3"/>
  <c r="R730" i="3"/>
  <c r="Q708" i="3"/>
  <c r="R708" i="3"/>
  <c r="S725" i="3"/>
  <c r="T725" i="3"/>
  <c r="Q736" i="3"/>
  <c r="R736" i="3"/>
  <c r="R738" i="3"/>
  <c r="Q738" i="3"/>
  <c r="Q704" i="3"/>
  <c r="R704" i="3"/>
  <c r="Q714" i="3"/>
  <c r="R714" i="3"/>
  <c r="Q732" i="3"/>
  <c r="R732" i="3"/>
  <c r="Q728" i="3"/>
  <c r="R728" i="3"/>
  <c r="Q720" i="3"/>
  <c r="R720" i="3"/>
  <c r="Q700" i="3"/>
  <c r="R700" i="3"/>
  <c r="Q726" i="3"/>
  <c r="R726" i="3"/>
  <c r="Q742" i="3"/>
  <c r="R742" i="3"/>
  <c r="S705" i="3"/>
  <c r="T705" i="3"/>
  <c r="S737" i="3"/>
  <c r="T737" i="3"/>
  <c r="Q740" i="3"/>
  <c r="R740" i="3"/>
  <c r="S745" i="3"/>
  <c r="T745" i="3"/>
  <c r="T693" i="3"/>
  <c r="U693" i="3" s="1"/>
  <c r="Q691" i="3"/>
  <c r="R691" i="3"/>
  <c r="Q698" i="3"/>
  <c r="R698" i="3"/>
  <c r="S699" i="3"/>
  <c r="T699" i="3"/>
  <c r="S697" i="3"/>
  <c r="T697" i="3"/>
  <c r="T694" i="3"/>
  <c r="S694" i="3"/>
  <c r="S696" i="3"/>
  <c r="T696" i="3"/>
  <c r="Q687" i="3"/>
  <c r="R687" i="3"/>
  <c r="S692" i="3"/>
  <c r="T692" i="3"/>
  <c r="S688" i="3"/>
  <c r="T688" i="3"/>
  <c r="R681" i="3"/>
  <c r="S681" i="3" s="1"/>
  <c r="Q684" i="3"/>
  <c r="R684" i="3"/>
  <c r="R686" i="3"/>
  <c r="Q686" i="3"/>
  <c r="S685" i="3"/>
  <c r="T685" i="3"/>
  <c r="S669" i="3"/>
  <c r="S683" i="3"/>
  <c r="T683" i="3"/>
  <c r="Q682" i="3"/>
  <c r="R682" i="3"/>
  <c r="V512" i="3"/>
  <c r="W512" i="3" s="1"/>
  <c r="R680" i="3"/>
  <c r="Q680" i="3"/>
  <c r="R678" i="3"/>
  <c r="S678" i="3" s="1"/>
  <c r="S679" i="3"/>
  <c r="T679" i="3"/>
  <c r="R670" i="3"/>
  <c r="Q669" i="3"/>
  <c r="T673" i="3"/>
  <c r="U673" i="3" s="1"/>
  <c r="Q677" i="3"/>
  <c r="R677" i="3"/>
  <c r="T674" i="3"/>
  <c r="S674" i="3"/>
  <c r="Q671" i="3"/>
  <c r="R671" i="3"/>
  <c r="Q675" i="3"/>
  <c r="R675" i="3"/>
  <c r="S672" i="3"/>
  <c r="T672" i="3"/>
  <c r="S668" i="3"/>
  <c r="T668" i="3"/>
  <c r="S676" i="3"/>
  <c r="T676" i="3"/>
  <c r="U669" i="3"/>
  <c r="V669" i="3"/>
  <c r="Q667" i="3"/>
  <c r="R667" i="3"/>
  <c r="Q665" i="3"/>
  <c r="R665" i="3"/>
  <c r="S666" i="3"/>
  <c r="T666" i="3"/>
  <c r="R409" i="3"/>
  <c r="T409" i="3" s="1"/>
  <c r="R519" i="3"/>
  <c r="S519" i="3" s="1"/>
  <c r="Q112" i="3"/>
  <c r="R660" i="3"/>
  <c r="S660" i="3" s="1"/>
  <c r="Q664" i="3"/>
  <c r="R664" i="3"/>
  <c r="Q663" i="3"/>
  <c r="R663" i="3"/>
  <c r="R661" i="3"/>
  <c r="S661" i="3" s="1"/>
  <c r="S662" i="3"/>
  <c r="T662" i="3"/>
  <c r="Q560" i="3"/>
  <c r="R447" i="3"/>
  <c r="S447" i="3" s="1"/>
  <c r="R446" i="3"/>
  <c r="S446" i="3" s="1"/>
  <c r="R473" i="3"/>
  <c r="T473" i="3" s="1"/>
  <c r="S112" i="3"/>
  <c r="S96" i="3"/>
  <c r="R450" i="3"/>
  <c r="S450" i="3" s="1"/>
  <c r="S560" i="3"/>
  <c r="R214" i="3"/>
  <c r="T214" i="3" s="1"/>
  <c r="R284" i="3"/>
  <c r="S284" i="3" s="1"/>
  <c r="Q658" i="3"/>
  <c r="R658" i="3"/>
  <c r="Q657" i="3"/>
  <c r="R657" i="3"/>
  <c r="R659" i="3"/>
  <c r="Q659" i="3"/>
  <c r="R496" i="3"/>
  <c r="S496" i="3" s="1"/>
  <c r="R521" i="3"/>
  <c r="S521" i="3" s="1"/>
  <c r="T524" i="3"/>
  <c r="U524" i="3" s="1"/>
  <c r="R526" i="3"/>
  <c r="T526" i="3" s="1"/>
  <c r="V526" i="3" s="1"/>
  <c r="Q524" i="3"/>
  <c r="S476" i="3"/>
  <c r="Q266" i="3"/>
  <c r="T515" i="3"/>
  <c r="V515" i="3" s="1"/>
  <c r="S503" i="3"/>
  <c r="T511" i="3"/>
  <c r="V511" i="3" s="1"/>
  <c r="T516" i="3"/>
  <c r="U516" i="3" s="1"/>
  <c r="R517" i="3"/>
  <c r="S517" i="3" s="1"/>
  <c r="Q515" i="3"/>
  <c r="Q656" i="3"/>
  <c r="R656" i="3"/>
  <c r="Q516" i="3"/>
  <c r="R499" i="3"/>
  <c r="S499" i="3" s="1"/>
  <c r="Q518" i="3"/>
  <c r="R479" i="3"/>
  <c r="S479" i="3" s="1"/>
  <c r="T480" i="3"/>
  <c r="V480" i="3" s="1"/>
  <c r="W480" i="3" s="1"/>
  <c r="Q655" i="3"/>
  <c r="R655" i="3"/>
  <c r="R501" i="3"/>
  <c r="T501" i="3" s="1"/>
  <c r="T654" i="3"/>
  <c r="S654" i="3"/>
  <c r="R645" i="3"/>
  <c r="S645" i="3" s="1"/>
  <c r="R507" i="3"/>
  <c r="T507" i="3" s="1"/>
  <c r="S596" i="3"/>
  <c r="R227" i="3"/>
  <c r="S227" i="3" s="1"/>
  <c r="V541" i="3"/>
  <c r="W541" i="3" s="1"/>
  <c r="R429" i="3"/>
  <c r="T429" i="3" s="1"/>
  <c r="R391" i="3"/>
  <c r="T391" i="3" s="1"/>
  <c r="S598" i="3"/>
  <c r="Q299" i="3"/>
  <c r="R478" i="3"/>
  <c r="T478" i="3" s="1"/>
  <c r="U478" i="3" s="1"/>
  <c r="V87" i="3"/>
  <c r="W87" i="3" s="1"/>
  <c r="R319" i="3"/>
  <c r="T319" i="3" s="1"/>
  <c r="Q477" i="3"/>
  <c r="Q139" i="3"/>
  <c r="R650" i="3"/>
  <c r="S650" i="3" s="1"/>
  <c r="R240" i="3"/>
  <c r="T240" i="3" s="1"/>
  <c r="V240" i="3" s="1"/>
  <c r="X240" i="3" s="1"/>
  <c r="Y240" i="3" s="1"/>
  <c r="R513" i="3"/>
  <c r="T513" i="3" s="1"/>
  <c r="V513" i="3" s="1"/>
  <c r="R466" i="3"/>
  <c r="S466" i="3" s="1"/>
  <c r="Q651" i="3"/>
  <c r="R651" i="3"/>
  <c r="T652" i="3"/>
  <c r="S652" i="3"/>
  <c r="S653" i="3"/>
  <c r="T653" i="3"/>
  <c r="S549" i="3"/>
  <c r="R648" i="3"/>
  <c r="S648" i="3" s="1"/>
  <c r="R232" i="3"/>
  <c r="T232" i="3" s="1"/>
  <c r="S453" i="3"/>
  <c r="R491" i="3"/>
  <c r="T491" i="3" s="1"/>
  <c r="U491" i="3" s="1"/>
  <c r="U216" i="3"/>
  <c r="R634" i="3"/>
  <c r="S634" i="3" s="1"/>
  <c r="R483" i="3"/>
  <c r="S483" i="3" s="1"/>
  <c r="R482" i="3"/>
  <c r="T482" i="3" s="1"/>
  <c r="U482" i="3" s="1"/>
  <c r="R206" i="3"/>
  <c r="T206" i="3" s="1"/>
  <c r="V374" i="3"/>
  <c r="W374" i="3" s="1"/>
  <c r="Q96" i="3"/>
  <c r="R233" i="3"/>
  <c r="S233" i="3" s="1"/>
  <c r="R529" i="3"/>
  <c r="T529" i="3" s="1"/>
  <c r="R457" i="3"/>
  <c r="T457" i="3" s="1"/>
  <c r="R522" i="3"/>
  <c r="S522" i="3" s="1"/>
  <c r="R467" i="3"/>
  <c r="S467" i="3" s="1"/>
  <c r="U274" i="3"/>
  <c r="S438" i="3"/>
  <c r="T463" i="3"/>
  <c r="V463" i="3" s="1"/>
  <c r="W463" i="3" s="1"/>
  <c r="R647" i="3"/>
  <c r="T647" i="3" s="1"/>
  <c r="Q85" i="3"/>
  <c r="Q291" i="3"/>
  <c r="Q11" i="3"/>
  <c r="S374" i="3"/>
  <c r="Q145" i="3"/>
  <c r="R633" i="3"/>
  <c r="S633" i="3" s="1"/>
  <c r="Q649" i="3"/>
  <c r="R649" i="3"/>
  <c r="Q646" i="3"/>
  <c r="R646" i="3"/>
  <c r="V458" i="3"/>
  <c r="X458" i="3" s="1"/>
  <c r="Y458" i="3" s="1"/>
  <c r="Q790" i="3"/>
  <c r="S458" i="3"/>
  <c r="R481" i="3"/>
  <c r="T481" i="3" s="1"/>
  <c r="R361" i="3"/>
  <c r="S361" i="3" s="1"/>
  <c r="R18" i="3"/>
  <c r="S18" i="3" s="1"/>
  <c r="Q596" i="3"/>
  <c r="R462" i="3"/>
  <c r="S462" i="3" s="1"/>
  <c r="R461" i="3"/>
  <c r="S461" i="3" s="1"/>
  <c r="Q644" i="3"/>
  <c r="R644" i="3"/>
  <c r="T293" i="3"/>
  <c r="V293" i="3" s="1"/>
  <c r="R140" i="3"/>
  <c r="T140" i="3" s="1"/>
  <c r="R285" i="3"/>
  <c r="S285" i="3" s="1"/>
  <c r="Q66" i="3"/>
  <c r="Q455" i="3"/>
  <c r="R500" i="3"/>
  <c r="T500" i="3" s="1"/>
  <c r="U500" i="3" s="1"/>
  <c r="Q308" i="3"/>
  <c r="R126" i="3"/>
  <c r="T126" i="3" s="1"/>
  <c r="S562" i="3"/>
  <c r="R506" i="3"/>
  <c r="S506" i="3" s="1"/>
  <c r="R382" i="3"/>
  <c r="S382" i="3" s="1"/>
  <c r="R408" i="3"/>
  <c r="T408" i="3" s="1"/>
  <c r="Q138" i="3"/>
  <c r="Q553" i="3"/>
  <c r="R439" i="3"/>
  <c r="S439" i="3" s="1"/>
  <c r="R117" i="3"/>
  <c r="T117" i="3" s="1"/>
  <c r="V117" i="3" s="1"/>
  <c r="U157" i="3"/>
  <c r="S786" i="3"/>
  <c r="Q614" i="3"/>
  <c r="R387" i="3"/>
  <c r="R637" i="3"/>
  <c r="S637" i="3" s="1"/>
  <c r="R225" i="3"/>
  <c r="S225" i="3" s="1"/>
  <c r="R508" i="3"/>
  <c r="T508" i="3" s="1"/>
  <c r="S803" i="3"/>
  <c r="R212" i="3"/>
  <c r="S614" i="3"/>
  <c r="T19" i="3"/>
  <c r="V19" i="3" s="1"/>
  <c r="Q643" i="3"/>
  <c r="R643" i="3"/>
  <c r="X580" i="3"/>
  <c r="Y580" i="3" s="1"/>
  <c r="Q602" i="3"/>
  <c r="R494" i="3"/>
  <c r="R459" i="3"/>
  <c r="S459" i="3" s="1"/>
  <c r="R448" i="3"/>
  <c r="T448" i="3" s="1"/>
  <c r="Q641" i="3"/>
  <c r="R641" i="3"/>
  <c r="S642" i="3"/>
  <c r="T642" i="3"/>
  <c r="Q451" i="3"/>
  <c r="R385" i="3"/>
  <c r="T385" i="3" s="1"/>
  <c r="Q353" i="3"/>
  <c r="Q223" i="3"/>
  <c r="T176" i="3"/>
  <c r="V176" i="3" s="1"/>
  <c r="R492" i="3"/>
  <c r="T492" i="3" s="1"/>
  <c r="Q598" i="3"/>
  <c r="R316" i="3"/>
  <c r="T316" i="3" s="1"/>
  <c r="U316" i="3" s="1"/>
  <c r="Q339" i="3"/>
  <c r="T231" i="3"/>
  <c r="U231" i="3" s="1"/>
  <c r="R195" i="3"/>
  <c r="T195" i="3" s="1"/>
  <c r="R398" i="3"/>
  <c r="S398" i="3" s="1"/>
  <c r="S87" i="3"/>
  <c r="S120" i="3"/>
  <c r="Q444" i="3"/>
  <c r="R636" i="3"/>
  <c r="Q636" i="3"/>
  <c r="T455" i="3"/>
  <c r="V455" i="3" s="1"/>
  <c r="Q342" i="3"/>
  <c r="S11" i="3"/>
  <c r="T136" i="3"/>
  <c r="U136" i="3" s="1"/>
  <c r="R454" i="3"/>
  <c r="T454" i="3" s="1"/>
  <c r="R520" i="3"/>
  <c r="R493" i="3"/>
  <c r="Q453" i="3"/>
  <c r="R464" i="3"/>
  <c r="S464" i="3" s="1"/>
  <c r="R490" i="3"/>
  <c r="T490" i="3" s="1"/>
  <c r="R412" i="3"/>
  <c r="S412" i="3" s="1"/>
  <c r="R259" i="3"/>
  <c r="S259" i="3" s="1"/>
  <c r="Q168" i="3"/>
  <c r="R144" i="3"/>
  <c r="S144" i="3" s="1"/>
  <c r="Q497" i="3"/>
  <c r="R101" i="3"/>
  <c r="R405" i="3"/>
  <c r="T405" i="3" s="1"/>
  <c r="U405" i="3" s="1"/>
  <c r="Q380" i="3"/>
  <c r="R147" i="3"/>
  <c r="T147" i="3" s="1"/>
  <c r="Q87" i="3"/>
  <c r="R805" i="3"/>
  <c r="T805" i="3" s="1"/>
  <c r="S640" i="3"/>
  <c r="T640" i="3"/>
  <c r="Q635" i="3"/>
  <c r="R635" i="3"/>
  <c r="Q632" i="3"/>
  <c r="R632" i="3"/>
  <c r="S638" i="3"/>
  <c r="T638" i="3"/>
  <c r="Q639" i="3"/>
  <c r="R639" i="3"/>
  <c r="S586" i="3"/>
  <c r="Q194" i="3"/>
  <c r="V543" i="3"/>
  <c r="W543" i="3" s="1"/>
  <c r="Q511" i="3"/>
  <c r="Q54" i="3"/>
  <c r="U28" i="3"/>
  <c r="R485" i="3"/>
  <c r="T485" i="3" s="1"/>
  <c r="V485" i="3" s="1"/>
  <c r="X485" i="3" s="1"/>
  <c r="Y485" i="3" s="1"/>
  <c r="R417" i="3"/>
  <c r="S417" i="3" s="1"/>
  <c r="R312" i="3"/>
  <c r="T312" i="3" s="1"/>
  <c r="Q28" i="3"/>
  <c r="S449" i="3"/>
  <c r="S512" i="3"/>
  <c r="S543" i="3"/>
  <c r="T148" i="3"/>
  <c r="V148" i="3" s="1"/>
  <c r="R452" i="3"/>
  <c r="T452" i="3" s="1"/>
  <c r="U452" i="3" s="1"/>
  <c r="Q543" i="3"/>
  <c r="R631" i="3"/>
  <c r="S631" i="3" s="1"/>
  <c r="V449" i="3"/>
  <c r="W449" i="3" s="1"/>
  <c r="R215" i="3"/>
  <c r="T215" i="3" s="1"/>
  <c r="Q512" i="3"/>
  <c r="R424" i="3"/>
  <c r="T424" i="3" s="1"/>
  <c r="Q262" i="3"/>
  <c r="Q231" i="3"/>
  <c r="Q72" i="3"/>
  <c r="R794" i="3"/>
  <c r="T794" i="3" s="1"/>
  <c r="Q476" i="3"/>
  <c r="T445" i="3"/>
  <c r="V445" i="3" s="1"/>
  <c r="X445" i="3" s="1"/>
  <c r="Y445" i="3" s="1"/>
  <c r="Q104" i="3"/>
  <c r="R105" i="3"/>
  <c r="S105" i="3" s="1"/>
  <c r="T107" i="3"/>
  <c r="U107" i="3" s="1"/>
  <c r="R43" i="3"/>
  <c r="T43" i="3" s="1"/>
  <c r="R97" i="3"/>
  <c r="T97" i="3" s="1"/>
  <c r="R394" i="3"/>
  <c r="Q366" i="3"/>
  <c r="Q274" i="3"/>
  <c r="U104" i="3"/>
  <c r="Q503" i="3"/>
  <c r="T201" i="3"/>
  <c r="Q188" i="3"/>
  <c r="R151" i="3"/>
  <c r="T151" i="3" s="1"/>
  <c r="V151" i="3" s="1"/>
  <c r="R509" i="3"/>
  <c r="Q176" i="3"/>
  <c r="Q247" i="3"/>
  <c r="Q201" i="3"/>
  <c r="Q445" i="3"/>
  <c r="R355" i="3"/>
  <c r="T355" i="3" s="1"/>
  <c r="T296" i="3"/>
  <c r="V296" i="3" s="1"/>
  <c r="R191" i="3"/>
  <c r="T191" i="3" s="1"/>
  <c r="Q60" i="3"/>
  <c r="T48" i="3"/>
  <c r="V48" i="3" s="1"/>
  <c r="Q612" i="3"/>
  <c r="R621" i="3"/>
  <c r="T376" i="3"/>
  <c r="U376" i="3" s="1"/>
  <c r="T60" i="3"/>
  <c r="U60" i="3" s="1"/>
  <c r="Q475" i="3"/>
  <c r="S612" i="3"/>
  <c r="R388" i="3"/>
  <c r="T388" i="3" s="1"/>
  <c r="R304" i="3"/>
  <c r="S304" i="3" s="1"/>
  <c r="T93" i="3"/>
  <c r="V93" i="3" s="1"/>
  <c r="Q504" i="3"/>
  <c r="T226" i="3"/>
  <c r="U226" i="3" s="1"/>
  <c r="R619" i="3"/>
  <c r="T619" i="3" s="1"/>
  <c r="R624" i="3"/>
  <c r="T624" i="3" s="1"/>
  <c r="S7" i="3"/>
  <c r="Q142" i="3"/>
  <c r="Q630" i="3"/>
  <c r="R630" i="3"/>
  <c r="R620" i="3"/>
  <c r="S620" i="3" s="1"/>
  <c r="R131" i="3"/>
  <c r="T131" i="3" s="1"/>
  <c r="T255" i="3"/>
  <c r="U255" i="3" s="1"/>
  <c r="Q181" i="3"/>
  <c r="Q164" i="3"/>
  <c r="T174" i="3"/>
  <c r="V174" i="3" s="1"/>
  <c r="S600" i="3"/>
  <c r="R76" i="3"/>
  <c r="S76" i="3" s="1"/>
  <c r="R623" i="3"/>
  <c r="S623" i="3" s="1"/>
  <c r="S578" i="3"/>
  <c r="S28" i="3"/>
  <c r="S552" i="3"/>
  <c r="S240" i="3"/>
  <c r="Q317" i="3"/>
  <c r="R9" i="3"/>
  <c r="T9" i="3" s="1"/>
  <c r="R474" i="3"/>
  <c r="T474" i="3" s="1"/>
  <c r="Q629" i="3"/>
  <c r="R629" i="3"/>
  <c r="S628" i="3"/>
  <c r="T628" i="3"/>
  <c r="Q625" i="3"/>
  <c r="R625" i="3"/>
  <c r="Q622" i="3"/>
  <c r="R622" i="3"/>
  <c r="Q627" i="3"/>
  <c r="R627" i="3"/>
  <c r="R626" i="3"/>
  <c r="Q626" i="3"/>
  <c r="T444" i="3"/>
  <c r="U444" i="3" s="1"/>
  <c r="S444" i="3"/>
  <c r="T608" i="3"/>
  <c r="U608" i="3" s="1"/>
  <c r="R471" i="3"/>
  <c r="T471" i="3" s="1"/>
  <c r="T497" i="3"/>
  <c r="V497" i="3" s="1"/>
  <c r="R270" i="3"/>
  <c r="T270" i="3" s="1"/>
  <c r="U270" i="3" s="1"/>
  <c r="S558" i="3"/>
  <c r="Q376" i="3"/>
  <c r="S178" i="3"/>
  <c r="Q19" i="3"/>
  <c r="R617" i="3"/>
  <c r="S617" i="3" s="1"/>
  <c r="R106" i="3"/>
  <c r="S106" i="3" s="1"/>
  <c r="Q558" i="3"/>
  <c r="S606" i="3"/>
  <c r="R418" i="3"/>
  <c r="S418" i="3" s="1"/>
  <c r="T305" i="3"/>
  <c r="V305" i="3" s="1"/>
  <c r="S142" i="3"/>
  <c r="R301" i="3"/>
  <c r="Q460" i="3"/>
  <c r="R460" i="3"/>
  <c r="Q305" i="3"/>
  <c r="S604" i="3"/>
  <c r="Q51" i="3"/>
  <c r="Q243" i="3"/>
  <c r="R328" i="3"/>
  <c r="R35" i="3"/>
  <c r="S35" i="3" s="1"/>
  <c r="Q7" i="3"/>
  <c r="U558" i="3"/>
  <c r="Q484" i="3"/>
  <c r="R484" i="3"/>
  <c r="Q289" i="3"/>
  <c r="S51" i="3"/>
  <c r="Q608" i="3"/>
  <c r="Q606" i="3"/>
  <c r="R237" i="3"/>
  <c r="T237" i="3" s="1"/>
  <c r="V142" i="3"/>
  <c r="W142" i="3" s="1"/>
  <c r="W566" i="3"/>
  <c r="X566" i="3"/>
  <c r="Y566" i="3" s="1"/>
  <c r="Q616" i="3"/>
  <c r="R616" i="3"/>
  <c r="S618" i="3"/>
  <c r="T618" i="3"/>
  <c r="Q309" i="3"/>
  <c r="S276" i="3"/>
  <c r="T194" i="3"/>
  <c r="V194" i="3" s="1"/>
  <c r="Q2" i="3"/>
  <c r="V799" i="3"/>
  <c r="W799" i="3" s="1"/>
  <c r="Q329" i="3"/>
  <c r="S504" i="3"/>
  <c r="T504" i="3"/>
  <c r="W558" i="3"/>
  <c r="X558" i="3"/>
  <c r="Y558" i="3" s="1"/>
  <c r="Q346" i="3"/>
  <c r="Q552" i="3"/>
  <c r="Q557" i="3"/>
  <c r="Q528" i="3"/>
  <c r="R528" i="3"/>
  <c r="Q489" i="3"/>
  <c r="R489" i="3"/>
  <c r="S527" i="3"/>
  <c r="T527" i="3"/>
  <c r="R320" i="3"/>
  <c r="T320" i="3" s="1"/>
  <c r="Q263" i="3"/>
  <c r="Q161" i="3"/>
  <c r="Q525" i="3"/>
  <c r="R525" i="3"/>
  <c r="Q465" i="3"/>
  <c r="R465" i="3"/>
  <c r="Q795" i="3"/>
  <c r="S557" i="3"/>
  <c r="S442" i="3"/>
  <c r="T442" i="3"/>
  <c r="Q36" i="3"/>
  <c r="S27" i="3"/>
  <c r="Q502" i="3"/>
  <c r="R502" i="3"/>
  <c r="T98" i="3"/>
  <c r="V98" i="3" s="1"/>
  <c r="X98" i="3" s="1"/>
  <c r="Y98" i="3" s="1"/>
  <c r="R542" i="3"/>
  <c r="T542" i="3" s="1"/>
  <c r="Q443" i="3"/>
  <c r="R443" i="3"/>
  <c r="Q505" i="3"/>
  <c r="R505" i="3"/>
  <c r="Q523" i="3"/>
  <c r="R523" i="3"/>
  <c r="Q290" i="3"/>
  <c r="S160" i="3"/>
  <c r="Q27" i="3"/>
  <c r="T36" i="3"/>
  <c r="U36" i="3" s="1"/>
  <c r="Q604" i="3"/>
  <c r="Q456" i="3"/>
  <c r="R456" i="3"/>
  <c r="S370" i="3"/>
  <c r="T2" i="3"/>
  <c r="U2" i="3" s="1"/>
  <c r="Q600" i="3"/>
  <c r="R258" i="3"/>
  <c r="Q472" i="3"/>
  <c r="R472" i="3"/>
  <c r="S488" i="3"/>
  <c r="T488" i="3"/>
  <c r="S118" i="3"/>
  <c r="R415" i="3"/>
  <c r="T415" i="3" s="1"/>
  <c r="V415" i="3" s="1"/>
  <c r="Q469" i="3"/>
  <c r="Q44" i="3"/>
  <c r="Q95" i="3"/>
  <c r="R79" i="3"/>
  <c r="T79" i="3" s="1"/>
  <c r="Q545" i="3"/>
  <c r="Q311" i="3"/>
  <c r="R88" i="3"/>
  <c r="T88" i="3" s="1"/>
  <c r="Q5" i="3"/>
  <c r="R495" i="3"/>
  <c r="T495" i="3" s="1"/>
  <c r="T64" i="3"/>
  <c r="V64" i="3" s="1"/>
  <c r="R397" i="3"/>
  <c r="S397" i="3" s="1"/>
  <c r="Q315" i="3"/>
  <c r="S602" i="3"/>
  <c r="T207" i="3"/>
  <c r="U207" i="3" s="1"/>
  <c r="Q253" i="3"/>
  <c r="R143" i="3"/>
  <c r="T143" i="3" s="1"/>
  <c r="Q64" i="3"/>
  <c r="T44" i="3"/>
  <c r="U44" i="3" s="1"/>
  <c r="T470" i="3"/>
  <c r="R6" i="3"/>
  <c r="S6" i="3" s="1"/>
  <c r="R421" i="3"/>
  <c r="R31" i="3"/>
  <c r="T31" i="3" s="1"/>
  <c r="Q33" i="3"/>
  <c r="R33" i="3"/>
  <c r="T243" i="3"/>
  <c r="V243" i="3" s="1"/>
  <c r="S274" i="3"/>
  <c r="T477" i="3"/>
  <c r="U477" i="3" s="1"/>
  <c r="W476" i="3"/>
  <c r="T384" i="3"/>
  <c r="U384" i="3" s="1"/>
  <c r="U476" i="3"/>
  <c r="T247" i="3"/>
  <c r="U247" i="3" s="1"/>
  <c r="S551" i="3"/>
  <c r="W216" i="3"/>
  <c r="S277" i="3"/>
  <c r="T115" i="3"/>
  <c r="U115" i="3" s="1"/>
  <c r="T50" i="3"/>
  <c r="U50" i="3" s="1"/>
  <c r="S357" i="3"/>
  <c r="S582" i="3"/>
  <c r="T289" i="3"/>
  <c r="U297" i="3"/>
  <c r="T210" i="3"/>
  <c r="U210" i="3" s="1"/>
  <c r="T795" i="3"/>
  <c r="V795" i="3" s="1"/>
  <c r="T329" i="3"/>
  <c r="U329" i="3" s="1"/>
  <c r="S799" i="3"/>
  <c r="T346" i="3"/>
  <c r="U346" i="3" s="1"/>
  <c r="S104" i="3"/>
  <c r="S354" i="3"/>
  <c r="T354" i="3"/>
  <c r="U354" i="3" s="1"/>
  <c r="T139" i="3"/>
  <c r="S139" i="3"/>
  <c r="U281" i="3"/>
  <c r="U218" i="3"/>
  <c r="R211" i="3"/>
  <c r="S211" i="3" s="1"/>
  <c r="T769" i="3"/>
  <c r="U769" i="3" s="1"/>
  <c r="Q575" i="3"/>
  <c r="Q354" i="3"/>
  <c r="S248" i="3"/>
  <c r="R17" i="3"/>
  <c r="T17" i="3" s="1"/>
  <c r="Q423" i="3"/>
  <c r="T423" i="3"/>
  <c r="V423" i="3" s="1"/>
  <c r="S345" i="3"/>
  <c r="U350" i="3"/>
  <c r="X345" i="3"/>
  <c r="Y345" i="3" s="1"/>
  <c r="T229" i="3"/>
  <c r="U229" i="3" s="1"/>
  <c r="S199" i="3"/>
  <c r="T14" i="3"/>
  <c r="V14" i="3" s="1"/>
  <c r="Q75" i="3"/>
  <c r="S55" i="3"/>
  <c r="V557" i="3"/>
  <c r="W557" i="3" s="1"/>
  <c r="Q800" i="3"/>
  <c r="S281" i="3"/>
  <c r="S588" i="3"/>
  <c r="S239" i="3"/>
  <c r="U153" i="3"/>
  <c r="T39" i="3"/>
  <c r="V39" i="3" s="1"/>
  <c r="Q804" i="3"/>
  <c r="Q281" i="3"/>
  <c r="T610" i="3"/>
  <c r="V610" i="3" s="1"/>
  <c r="S592" i="3"/>
  <c r="Q347" i="3"/>
  <c r="R249" i="3"/>
  <c r="S249" i="3" s="1"/>
  <c r="R113" i="3"/>
  <c r="T113" i="3" s="1"/>
  <c r="R69" i="3"/>
  <c r="S69" i="3" s="1"/>
  <c r="S584" i="3"/>
  <c r="Q248" i="3"/>
  <c r="T309" i="3"/>
  <c r="V309" i="3" s="1"/>
  <c r="Q155" i="3"/>
  <c r="Q592" i="3"/>
  <c r="R349" i="3"/>
  <c r="S349" i="3" s="1"/>
  <c r="T594" i="3"/>
  <c r="V594" i="3" s="1"/>
  <c r="U345" i="3"/>
  <c r="R221" i="3"/>
  <c r="S221" i="3" s="1"/>
  <c r="R172" i="3"/>
  <c r="S172" i="3" s="1"/>
  <c r="R788" i="3"/>
  <c r="T788" i="3" s="1"/>
  <c r="R279" i="3"/>
  <c r="V804" i="3"/>
  <c r="W804" i="3" s="1"/>
  <c r="U804" i="3"/>
  <c r="U580" i="3"/>
  <c r="R378" i="3"/>
  <c r="T378" i="3" s="1"/>
  <c r="U120" i="3"/>
  <c r="Q590" i="3"/>
  <c r="S399" i="3"/>
  <c r="T399" i="3"/>
  <c r="R554" i="3"/>
  <c r="Q554" i="3"/>
  <c r="Q120" i="3"/>
  <c r="S804" i="3"/>
  <c r="S571" i="3"/>
  <c r="Q280" i="3"/>
  <c r="T110" i="3"/>
  <c r="V110" i="3" s="1"/>
  <c r="Q610" i="3"/>
  <c r="R535" i="3"/>
  <c r="Q535" i="3"/>
  <c r="Q81" i="3"/>
  <c r="R81" i="3"/>
  <c r="Q241" i="3"/>
  <c r="R241" i="3"/>
  <c r="S580" i="3"/>
  <c r="Q171" i="3"/>
  <c r="S171" i="3"/>
  <c r="R789" i="3"/>
  <c r="R67" i="3"/>
  <c r="Q67" i="3"/>
  <c r="Q411" i="3"/>
  <c r="R411" i="3"/>
  <c r="T469" i="3"/>
  <c r="U469" i="3" s="1"/>
  <c r="S167" i="3"/>
  <c r="Q25" i="3"/>
  <c r="R25" i="3"/>
  <c r="Q272" i="3"/>
  <c r="R272" i="3"/>
  <c r="R403" i="3"/>
  <c r="T403" i="3" s="1"/>
  <c r="T317" i="3"/>
  <c r="V317" i="3" s="1"/>
  <c r="Q167" i="3"/>
  <c r="Q264" i="3"/>
  <c r="Q84" i="3"/>
  <c r="T5" i="3"/>
  <c r="U5" i="3" s="1"/>
  <c r="R432" i="3"/>
  <c r="R74" i="3"/>
  <c r="Q74" i="3"/>
  <c r="R193" i="3"/>
  <c r="Q193" i="3"/>
  <c r="Q239" i="3"/>
  <c r="S590" i="3"/>
  <c r="R336" i="3"/>
  <c r="S336" i="3" s="1"/>
  <c r="Q594" i="3"/>
  <c r="R286" i="3"/>
  <c r="Q286" i="3"/>
  <c r="Q540" i="3"/>
  <c r="R540" i="3"/>
  <c r="Q228" i="3"/>
  <c r="R228" i="3"/>
  <c r="V551" i="3"/>
  <c r="U551" i="3"/>
  <c r="T390" i="3"/>
  <c r="S390" i="3"/>
  <c r="R381" i="3"/>
  <c r="Q381" i="3"/>
  <c r="Q30" i="3"/>
  <c r="R30" i="3"/>
  <c r="S132" i="3"/>
  <c r="T132" i="3"/>
  <c r="Q121" i="3"/>
  <c r="R121" i="3"/>
  <c r="S342" i="3"/>
  <c r="T342" i="3"/>
  <c r="R56" i="3"/>
  <c r="Q56" i="3"/>
  <c r="S149" i="3"/>
  <c r="T149" i="3"/>
  <c r="R83" i="3"/>
  <c r="Q83" i="3"/>
  <c r="Q363" i="3"/>
  <c r="R363" i="3"/>
  <c r="Q343" i="3"/>
  <c r="R343" i="3"/>
  <c r="T72" i="3"/>
  <c r="S72" i="3"/>
  <c r="R325" i="3"/>
  <c r="Q325" i="3"/>
  <c r="R440" i="3"/>
  <c r="Q440" i="3"/>
  <c r="R137" i="3"/>
  <c r="Q137" i="3"/>
  <c r="R15" i="3"/>
  <c r="Q15" i="3"/>
  <c r="S321" i="3"/>
  <c r="T321" i="3"/>
  <c r="Q359" i="3"/>
  <c r="R359" i="3"/>
  <c r="Q20" i="3"/>
  <c r="R20" i="3"/>
  <c r="Q364" i="3"/>
  <c r="R364" i="3"/>
  <c r="Q92" i="3"/>
  <c r="R92" i="3"/>
  <c r="Q42" i="3"/>
  <c r="R42" i="3"/>
  <c r="R334" i="3"/>
  <c r="Q334" i="3"/>
  <c r="S223" i="3"/>
  <c r="T223" i="3"/>
  <c r="R45" i="3"/>
  <c r="Q45" i="3"/>
  <c r="Q127" i="3"/>
  <c r="R127" i="3"/>
  <c r="Q356" i="3"/>
  <c r="R356" i="3"/>
  <c r="Q371" i="3"/>
  <c r="R371" i="3"/>
  <c r="Q254" i="3"/>
  <c r="R254" i="3"/>
  <c r="V571" i="3"/>
  <c r="U571" i="3"/>
  <c r="Q547" i="3"/>
  <c r="R547" i="3"/>
  <c r="S114" i="3"/>
  <c r="T114" i="3"/>
  <c r="R770" i="3"/>
  <c r="Q770" i="3"/>
  <c r="Q401" i="3"/>
  <c r="R401" i="3"/>
  <c r="Q152" i="3"/>
  <c r="R152" i="3"/>
  <c r="S213" i="3"/>
  <c r="T213" i="3"/>
  <c r="T796" i="3"/>
  <c r="S796" i="3"/>
  <c r="Q333" i="3"/>
  <c r="R333" i="3"/>
  <c r="T347" i="3"/>
  <c r="S347" i="3"/>
  <c r="Q487" i="3"/>
  <c r="R487" i="3"/>
  <c r="S22" i="3"/>
  <c r="T22" i="3"/>
  <c r="Q244" i="3"/>
  <c r="R244" i="3"/>
  <c r="V578" i="3"/>
  <c r="U578" i="3"/>
  <c r="Q89" i="3"/>
  <c r="R89" i="3"/>
  <c r="R313" i="3"/>
  <c r="Q313" i="3"/>
  <c r="T95" i="3"/>
  <c r="S95" i="3"/>
  <c r="Q156" i="3"/>
  <c r="R156" i="3"/>
  <c r="Q410" i="3"/>
  <c r="R410" i="3"/>
  <c r="Q109" i="3"/>
  <c r="R109" i="3"/>
  <c r="Q292" i="3"/>
  <c r="R292" i="3"/>
  <c r="T569" i="3"/>
  <c r="S569" i="3"/>
  <c r="T553" i="3"/>
  <c r="S553" i="3"/>
  <c r="V562" i="3"/>
  <c r="U562" i="3"/>
  <c r="Q135" i="3"/>
  <c r="R135" i="3"/>
  <c r="R37" i="3"/>
  <c r="Q37" i="3"/>
  <c r="Q352" i="3"/>
  <c r="R352" i="3"/>
  <c r="Q34" i="3"/>
  <c r="R34" i="3"/>
  <c r="S402" i="3"/>
  <c r="T402" i="3"/>
  <c r="R419" i="3"/>
  <c r="Q419" i="3"/>
  <c r="S533" i="3"/>
  <c r="T533" i="3"/>
  <c r="R133" i="3"/>
  <c r="Q133" i="3"/>
  <c r="Q236" i="3"/>
  <c r="R236" i="3"/>
  <c r="S85" i="3"/>
  <c r="T85" i="3"/>
  <c r="S145" i="3"/>
  <c r="T145" i="3"/>
  <c r="Q125" i="3"/>
  <c r="R125" i="3"/>
  <c r="V592" i="3"/>
  <c r="U592" i="3"/>
  <c r="Q427" i="3"/>
  <c r="R427" i="3"/>
  <c r="R373" i="3"/>
  <c r="Q373" i="3"/>
  <c r="T311" i="3"/>
  <c r="S311" i="3"/>
  <c r="T262" i="3"/>
  <c r="S262" i="3"/>
  <c r="V169" i="3"/>
  <c r="U169" i="3"/>
  <c r="R91" i="3"/>
  <c r="Q91" i="3"/>
  <c r="T49" i="3"/>
  <c r="S49" i="3"/>
  <c r="S611" i="3"/>
  <c r="T611" i="3"/>
  <c r="S595" i="3"/>
  <c r="T595" i="3"/>
  <c r="T583" i="3"/>
  <c r="S583" i="3"/>
  <c r="S607" i="3"/>
  <c r="T607" i="3"/>
  <c r="V586" i="3"/>
  <c r="U586" i="3"/>
  <c r="T593" i="3"/>
  <c r="S593" i="3"/>
  <c r="S539" i="3"/>
  <c r="T539" i="3"/>
  <c r="W546" i="3"/>
  <c r="X546" i="3"/>
  <c r="Y546" i="3" s="1"/>
  <c r="T518" i="3"/>
  <c r="S518" i="3"/>
  <c r="Q436" i="3"/>
  <c r="R436" i="3"/>
  <c r="V453" i="3"/>
  <c r="U453" i="3"/>
  <c r="R416" i="3"/>
  <c r="Q416" i="3"/>
  <c r="R278" i="3"/>
  <c r="Q278" i="3"/>
  <c r="U337" i="3"/>
  <c r="V337" i="3"/>
  <c r="R265" i="3"/>
  <c r="Q265" i="3"/>
  <c r="U277" i="3"/>
  <c r="V277" i="3"/>
  <c r="Q275" i="3"/>
  <c r="R275" i="3"/>
  <c r="V239" i="3"/>
  <c r="U239" i="3"/>
  <c r="T266" i="3"/>
  <c r="S266" i="3"/>
  <c r="V184" i="3"/>
  <c r="U184" i="3"/>
  <c r="R162" i="3"/>
  <c r="Q162" i="3"/>
  <c r="R134" i="3"/>
  <c r="Q134" i="3"/>
  <c r="T164" i="3"/>
  <c r="S164" i="3"/>
  <c r="T183" i="3"/>
  <c r="S183" i="3"/>
  <c r="W104" i="3"/>
  <c r="X104" i="3"/>
  <c r="Y104" i="3" s="1"/>
  <c r="Q71" i="3"/>
  <c r="R71" i="3"/>
  <c r="R24" i="3"/>
  <c r="Q24" i="3"/>
  <c r="S77" i="3"/>
  <c r="T77" i="3"/>
  <c r="Q53" i="3"/>
  <c r="R53" i="3"/>
  <c r="Q4" i="3"/>
  <c r="R4" i="3"/>
  <c r="T800" i="3"/>
  <c r="S800" i="3"/>
  <c r="T282" i="3"/>
  <c r="S282" i="3"/>
  <c r="U786" i="3"/>
  <c r="V786" i="3"/>
  <c r="T324" i="3"/>
  <c r="S324" i="3"/>
  <c r="T291" i="3"/>
  <c r="S291" i="3"/>
  <c r="T308" i="3"/>
  <c r="S308" i="3"/>
  <c r="V199" i="3"/>
  <c r="U199" i="3"/>
  <c r="V251" i="3"/>
  <c r="U251" i="3"/>
  <c r="R32" i="3"/>
  <c r="Q32" i="3"/>
  <c r="U99" i="3"/>
  <c r="V99" i="3"/>
  <c r="T801" i="3"/>
  <c r="S801" i="3"/>
  <c r="T605" i="3"/>
  <c r="S605" i="3"/>
  <c r="V602" i="3"/>
  <c r="U602" i="3"/>
  <c r="Q534" i="3"/>
  <c r="R534" i="3"/>
  <c r="R486" i="3"/>
  <c r="Q486" i="3"/>
  <c r="V503" i="3"/>
  <c r="U503" i="3"/>
  <c r="Q426" i="3"/>
  <c r="R426" i="3"/>
  <c r="R389" i="3"/>
  <c r="Q389" i="3"/>
  <c r="Q377" i="3"/>
  <c r="R377" i="3"/>
  <c r="R358" i="3"/>
  <c r="Q358" i="3"/>
  <c r="S366" i="3"/>
  <c r="T366" i="3"/>
  <c r="S380" i="3"/>
  <c r="T380" i="3"/>
  <c r="R302" i="3"/>
  <c r="Q302" i="3"/>
  <c r="R306" i="3"/>
  <c r="Q306" i="3"/>
  <c r="T330" i="3"/>
  <c r="S330" i="3"/>
  <c r="T322" i="3"/>
  <c r="S322" i="3"/>
  <c r="W274" i="3"/>
  <c r="X274" i="3"/>
  <c r="Y274" i="3" s="1"/>
  <c r="V276" i="3"/>
  <c r="U276" i="3"/>
  <c r="R256" i="3"/>
  <c r="Q256" i="3"/>
  <c r="S246" i="3"/>
  <c r="T246" i="3"/>
  <c r="S222" i="3"/>
  <c r="T222" i="3"/>
  <c r="S230" i="3"/>
  <c r="T230" i="3"/>
  <c r="V178" i="3"/>
  <c r="U178" i="3"/>
  <c r="T166" i="3"/>
  <c r="S166" i="3"/>
  <c r="R154" i="3"/>
  <c r="Q154" i="3"/>
  <c r="R146" i="3"/>
  <c r="Q146" i="3"/>
  <c r="T185" i="3"/>
  <c r="S185" i="3"/>
  <c r="T159" i="3"/>
  <c r="S159" i="3"/>
  <c r="U200" i="3"/>
  <c r="V200" i="3"/>
  <c r="S122" i="3"/>
  <c r="T122" i="3"/>
  <c r="T186" i="3"/>
  <c r="S186" i="3"/>
  <c r="S58" i="3"/>
  <c r="T58" i="3"/>
  <c r="T63" i="3"/>
  <c r="S63" i="3"/>
  <c r="R16" i="3"/>
  <c r="Q16" i="3"/>
  <c r="U11" i="3"/>
  <c r="V11" i="3"/>
  <c r="Q21" i="3"/>
  <c r="R21" i="3"/>
  <c r="S793" i="3"/>
  <c r="T793" i="3"/>
  <c r="S556" i="3"/>
  <c r="T556" i="3"/>
  <c r="T573" i="3"/>
  <c r="S573" i="3"/>
  <c r="S10" i="3"/>
  <c r="T10" i="3"/>
  <c r="U7" i="3"/>
  <c r="V7" i="3"/>
  <c r="U27" i="3"/>
  <c r="V27" i="3"/>
  <c r="V369" i="3"/>
  <c r="U369" i="3"/>
  <c r="V582" i="3"/>
  <c r="U582" i="3"/>
  <c r="T609" i="3"/>
  <c r="S609" i="3"/>
  <c r="V357" i="3"/>
  <c r="U357" i="3"/>
  <c r="T315" i="3"/>
  <c r="S315" i="3"/>
  <c r="T253" i="3"/>
  <c r="S253" i="3"/>
  <c r="T181" i="3"/>
  <c r="S181" i="3"/>
  <c r="T197" i="3"/>
  <c r="S197" i="3"/>
  <c r="T59" i="3"/>
  <c r="S59" i="3"/>
  <c r="S209" i="3"/>
  <c r="T209" i="3"/>
  <c r="U604" i="3"/>
  <c r="V604" i="3"/>
  <c r="T591" i="3"/>
  <c r="S591" i="3"/>
  <c r="U600" i="3"/>
  <c r="V600" i="3"/>
  <c r="T585" i="3"/>
  <c r="S585" i="3"/>
  <c r="V590" i="3"/>
  <c r="U590" i="3"/>
  <c r="V563" i="3"/>
  <c r="U563" i="3"/>
  <c r="R536" i="3"/>
  <c r="Q536" i="3"/>
  <c r="T514" i="3"/>
  <c r="S514" i="3"/>
  <c r="Q420" i="3"/>
  <c r="R420" i="3"/>
  <c r="Q430" i="3"/>
  <c r="R430" i="3"/>
  <c r="Q441" i="3"/>
  <c r="R441" i="3"/>
  <c r="V383" i="3"/>
  <c r="U383" i="3"/>
  <c r="R344" i="3"/>
  <c r="Q344" i="3"/>
  <c r="S340" i="3"/>
  <c r="T340" i="3"/>
  <c r="V438" i="3"/>
  <c r="U438" i="3"/>
  <c r="R303" i="3"/>
  <c r="Q303" i="3"/>
  <c r="R323" i="3"/>
  <c r="Q323" i="3"/>
  <c r="U341" i="3"/>
  <c r="V341" i="3"/>
  <c r="Q335" i="3"/>
  <c r="R335" i="3"/>
  <c r="Q300" i="3"/>
  <c r="R300" i="3"/>
  <c r="R252" i="3"/>
  <c r="Q252" i="3"/>
  <c r="S203" i="3"/>
  <c r="T203" i="3"/>
  <c r="Q245" i="3"/>
  <c r="R245" i="3"/>
  <c r="S196" i="3"/>
  <c r="T196" i="3"/>
  <c r="T175" i="3"/>
  <c r="S175" i="3"/>
  <c r="R235" i="3"/>
  <c r="Q235" i="3"/>
  <c r="R158" i="3"/>
  <c r="Q158" i="3"/>
  <c r="T177" i="3"/>
  <c r="S177" i="3"/>
  <c r="R94" i="3"/>
  <c r="Q94" i="3"/>
  <c r="R12" i="3"/>
  <c r="Q12" i="3"/>
  <c r="S102" i="3"/>
  <c r="T102" i="3"/>
  <c r="R108" i="3"/>
  <c r="Q108" i="3"/>
  <c r="R100" i="3"/>
  <c r="Q100" i="3"/>
  <c r="R8" i="3"/>
  <c r="Q8" i="3"/>
  <c r="Q46" i="3"/>
  <c r="R46" i="3"/>
  <c r="V171" i="3"/>
  <c r="U171" i="3"/>
  <c r="R103" i="3"/>
  <c r="Q103" i="3"/>
  <c r="Q792" i="3"/>
  <c r="R792" i="3"/>
  <c r="R771" i="3"/>
  <c r="Q771" i="3"/>
  <c r="Q65" i="3"/>
  <c r="R65" i="3"/>
  <c r="R70" i="3"/>
  <c r="Q70" i="3"/>
  <c r="S407" i="3"/>
  <c r="T407" i="3"/>
  <c r="R400" i="3"/>
  <c r="Q400" i="3"/>
  <c r="T581" i="3"/>
  <c r="S581" i="3"/>
  <c r="T238" i="3"/>
  <c r="S238" i="3"/>
  <c r="T155" i="3"/>
  <c r="S155" i="3"/>
  <c r="Q38" i="3"/>
  <c r="R38" i="3"/>
  <c r="S23" i="3"/>
  <c r="T23" i="3"/>
  <c r="R269" i="3"/>
  <c r="Q269" i="3"/>
  <c r="V614" i="3"/>
  <c r="U614" i="3"/>
  <c r="V598" i="3"/>
  <c r="U598" i="3"/>
  <c r="T601" i="3"/>
  <c r="S601" i="3"/>
  <c r="Q531" i="3"/>
  <c r="R531" i="3"/>
  <c r="T545" i="3"/>
  <c r="S545" i="3"/>
  <c r="R425" i="3"/>
  <c r="Q425" i="3"/>
  <c r="S375" i="3"/>
  <c r="T375" i="3"/>
  <c r="Q431" i="3"/>
  <c r="R431" i="3"/>
  <c r="Q404" i="3"/>
  <c r="R404" i="3"/>
  <c r="V370" i="3"/>
  <c r="U370" i="3"/>
  <c r="R396" i="3"/>
  <c r="Q396" i="3"/>
  <c r="T353" i="3"/>
  <c r="S353" i="3"/>
  <c r="R307" i="3"/>
  <c r="Q307" i="3"/>
  <c r="T326" i="3"/>
  <c r="S326" i="3"/>
  <c r="S263" i="3"/>
  <c r="T263" i="3"/>
  <c r="Q271" i="3"/>
  <c r="R271" i="3"/>
  <c r="S273" i="3"/>
  <c r="T273" i="3"/>
  <c r="T290" i="3"/>
  <c r="S290" i="3"/>
  <c r="R257" i="3"/>
  <c r="Q257" i="3"/>
  <c r="R295" i="3"/>
  <c r="Q295" i="3"/>
  <c r="Q288" i="3"/>
  <c r="R288" i="3"/>
  <c r="S234" i="3"/>
  <c r="T234" i="3"/>
  <c r="V163" i="3"/>
  <c r="U163" i="3"/>
  <c r="R192" i="3"/>
  <c r="Q192" i="3"/>
  <c r="X157" i="3"/>
  <c r="Y157" i="3" s="1"/>
  <c r="W157" i="3"/>
  <c r="U248" i="3"/>
  <c r="V248" i="3"/>
  <c r="T179" i="3"/>
  <c r="S179" i="3"/>
  <c r="V182" i="3"/>
  <c r="U182" i="3"/>
  <c r="S161" i="3"/>
  <c r="T161" i="3"/>
  <c r="S90" i="3"/>
  <c r="T90" i="3"/>
  <c r="Q57" i="3"/>
  <c r="R57" i="3"/>
  <c r="S62" i="3"/>
  <c r="T62" i="3"/>
  <c r="R128" i="3"/>
  <c r="Q128" i="3"/>
  <c r="S575" i="3"/>
  <c r="T575" i="3"/>
  <c r="R797" i="3"/>
  <c r="Q797" i="3"/>
  <c r="R52" i="3"/>
  <c r="Q52" i="3"/>
  <c r="R498" i="3"/>
  <c r="Q498" i="3"/>
  <c r="T208" i="3"/>
  <c r="S208" i="3"/>
  <c r="Q13" i="3"/>
  <c r="R13" i="3"/>
  <c r="S802" i="3"/>
  <c r="T802" i="3"/>
  <c r="U51" i="3"/>
  <c r="V51" i="3"/>
  <c r="S451" i="3"/>
  <c r="T451" i="3"/>
  <c r="Q414" i="3"/>
  <c r="R414" i="3"/>
  <c r="R327" i="3"/>
  <c r="Q327" i="3"/>
  <c r="Q224" i="3"/>
  <c r="R224" i="3"/>
  <c r="V160" i="3"/>
  <c r="U160" i="3"/>
  <c r="V118" i="3"/>
  <c r="U118" i="3"/>
  <c r="S603" i="3"/>
  <c r="T603" i="3"/>
  <c r="S615" i="3"/>
  <c r="T615" i="3"/>
  <c r="S599" i="3"/>
  <c r="T599" i="3"/>
  <c r="V588" i="3"/>
  <c r="U588" i="3"/>
  <c r="V549" i="3"/>
  <c r="U549" i="3"/>
  <c r="V560" i="3"/>
  <c r="U560" i="3"/>
  <c r="V559" i="3"/>
  <c r="U559" i="3"/>
  <c r="Q530" i="3"/>
  <c r="R530" i="3"/>
  <c r="T538" i="3"/>
  <c r="S538" i="3"/>
  <c r="R468" i="3"/>
  <c r="Q468" i="3"/>
  <c r="Q413" i="3"/>
  <c r="R413" i="3"/>
  <c r="T434" i="3"/>
  <c r="S434" i="3"/>
  <c r="R379" i="3"/>
  <c r="Q379" i="3"/>
  <c r="T428" i="3"/>
  <c r="S428" i="3"/>
  <c r="T367" i="3"/>
  <c r="S367" i="3"/>
  <c r="R395" i="3"/>
  <c r="Q395" i="3"/>
  <c r="Q360" i="3"/>
  <c r="R360" i="3"/>
  <c r="T339" i="3"/>
  <c r="S339" i="3"/>
  <c r="R318" i="3"/>
  <c r="Q318" i="3"/>
  <c r="R283" i="3"/>
  <c r="Q283" i="3"/>
  <c r="R261" i="3"/>
  <c r="Q261" i="3"/>
  <c r="T299" i="3"/>
  <c r="S299" i="3"/>
  <c r="T168" i="3"/>
  <c r="S168" i="3"/>
  <c r="X218" i="3"/>
  <c r="Y218" i="3" s="1"/>
  <c r="W218" i="3"/>
  <c r="R150" i="3"/>
  <c r="Q150" i="3"/>
  <c r="T187" i="3"/>
  <c r="S187" i="3"/>
  <c r="R205" i="3"/>
  <c r="Q205" i="3"/>
  <c r="R190" i="3"/>
  <c r="Q190" i="3"/>
  <c r="R130" i="3"/>
  <c r="Q130" i="3"/>
  <c r="V180" i="3"/>
  <c r="U180" i="3"/>
  <c r="T84" i="3"/>
  <c r="S84" i="3"/>
  <c r="R111" i="3"/>
  <c r="Q111" i="3"/>
  <c r="R787" i="3"/>
  <c r="Q787" i="3"/>
  <c r="S129" i="3"/>
  <c r="T129" i="3"/>
  <c r="T82" i="3"/>
  <c r="S82" i="3"/>
  <c r="Q29" i="3"/>
  <c r="R29" i="3"/>
  <c r="U55" i="3"/>
  <c r="V55" i="3"/>
  <c r="U112" i="3"/>
  <c r="V112" i="3"/>
  <c r="V96" i="3"/>
  <c r="U96" i="3"/>
  <c r="R532" i="3"/>
  <c r="Q532" i="3"/>
  <c r="R433" i="3"/>
  <c r="Q433" i="3"/>
  <c r="S188" i="3"/>
  <c r="T188" i="3"/>
  <c r="R141" i="3"/>
  <c r="Q141" i="3"/>
  <c r="X153" i="3"/>
  <c r="Y153" i="3" s="1"/>
  <c r="W153" i="3"/>
  <c r="S47" i="3"/>
  <c r="T47" i="3"/>
  <c r="T589" i="3"/>
  <c r="S589" i="3"/>
  <c r="T613" i="3"/>
  <c r="S613" i="3"/>
  <c r="T597" i="3"/>
  <c r="S597" i="3"/>
  <c r="R544" i="3"/>
  <c r="Q544" i="3"/>
  <c r="Q422" i="3"/>
  <c r="R422" i="3"/>
  <c r="R368" i="3"/>
  <c r="Q368" i="3"/>
  <c r="V362" i="3"/>
  <c r="U362" i="3"/>
  <c r="Q435" i="3"/>
  <c r="R435" i="3"/>
  <c r="Q365" i="3"/>
  <c r="R365" i="3"/>
  <c r="R351" i="3"/>
  <c r="Q351" i="3"/>
  <c r="R331" i="3"/>
  <c r="Q331" i="3"/>
  <c r="Q386" i="3"/>
  <c r="R386" i="3"/>
  <c r="R392" i="3"/>
  <c r="Q392" i="3"/>
  <c r="R294" i="3"/>
  <c r="Q294" i="3"/>
  <c r="R314" i="3"/>
  <c r="Q314" i="3"/>
  <c r="X350" i="3"/>
  <c r="Y350" i="3" s="1"/>
  <c r="W350" i="3"/>
  <c r="U268" i="3"/>
  <c r="V268" i="3"/>
  <c r="X281" i="3"/>
  <c r="Y281" i="3" s="1"/>
  <c r="W281" i="3"/>
  <c r="R219" i="3"/>
  <c r="Q219" i="3"/>
  <c r="Q202" i="3"/>
  <c r="R202" i="3"/>
  <c r="T242" i="3"/>
  <c r="S242" i="3"/>
  <c r="T173" i="3"/>
  <c r="S173" i="3"/>
  <c r="V167" i="3"/>
  <c r="U167" i="3"/>
  <c r="R123" i="3"/>
  <c r="Q123" i="3"/>
  <c r="R3" i="3"/>
  <c r="Q3" i="3"/>
  <c r="T75" i="3"/>
  <c r="S75" i="3"/>
  <c r="R119" i="3"/>
  <c r="Q119" i="3"/>
  <c r="T80" i="3"/>
  <c r="S80" i="3"/>
  <c r="Q61" i="3"/>
  <c r="R61" i="3"/>
  <c r="U204" i="3"/>
  <c r="V204" i="3"/>
  <c r="W120" i="3"/>
  <c r="X120" i="3"/>
  <c r="Y120" i="3" s="1"/>
  <c r="R572" i="3"/>
  <c r="Q572" i="3"/>
  <c r="T790" i="3"/>
  <c r="S790" i="3"/>
  <c r="U803" i="3"/>
  <c r="V803" i="3"/>
  <c r="R791" i="3"/>
  <c r="Q791" i="3"/>
  <c r="W28" i="3"/>
  <c r="X28" i="3"/>
  <c r="Y28" i="3" s="1"/>
  <c r="R406" i="3"/>
  <c r="Q406" i="3"/>
  <c r="R568" i="3"/>
  <c r="Q568" i="3"/>
  <c r="T217" i="3"/>
  <c r="S217" i="3"/>
  <c r="V606" i="3"/>
  <c r="U606" i="3"/>
  <c r="T550" i="3"/>
  <c r="S550" i="3"/>
  <c r="R124" i="3"/>
  <c r="Q124" i="3"/>
  <c r="U612" i="3"/>
  <c r="V612" i="3"/>
  <c r="U596" i="3"/>
  <c r="V596" i="3"/>
  <c r="V584" i="3"/>
  <c r="U584" i="3"/>
  <c r="T587" i="3"/>
  <c r="S587" i="3"/>
  <c r="X548" i="3"/>
  <c r="Y548" i="3" s="1"/>
  <c r="W548" i="3"/>
  <c r="R537" i="3"/>
  <c r="Q537" i="3"/>
  <c r="Q437" i="3"/>
  <c r="R437" i="3"/>
  <c r="Q372" i="3"/>
  <c r="R372" i="3"/>
  <c r="Q393" i="3"/>
  <c r="R393" i="3"/>
  <c r="R338" i="3"/>
  <c r="Q338" i="3"/>
  <c r="Q348" i="3"/>
  <c r="R348" i="3"/>
  <c r="Q287" i="3"/>
  <c r="R287" i="3"/>
  <c r="Q298" i="3"/>
  <c r="R298" i="3"/>
  <c r="R310" i="3"/>
  <c r="Q310" i="3"/>
  <c r="T332" i="3"/>
  <c r="S332" i="3"/>
  <c r="Q267" i="3"/>
  <c r="R267" i="3"/>
  <c r="S280" i="3"/>
  <c r="T280" i="3"/>
  <c r="X297" i="3"/>
  <c r="Y297" i="3" s="1"/>
  <c r="W297" i="3"/>
  <c r="Q260" i="3"/>
  <c r="R260" i="3"/>
  <c r="Q198" i="3"/>
  <c r="R198" i="3"/>
  <c r="T250" i="3"/>
  <c r="S250" i="3"/>
  <c r="T189" i="3"/>
  <c r="S189" i="3"/>
  <c r="V165" i="3"/>
  <c r="U165" i="3"/>
  <c r="Q220" i="3"/>
  <c r="R220" i="3"/>
  <c r="T264" i="3"/>
  <c r="S264" i="3"/>
  <c r="T170" i="3"/>
  <c r="S170" i="3"/>
  <c r="R116" i="3"/>
  <c r="Q116" i="3"/>
  <c r="R86" i="3"/>
  <c r="Q86" i="3"/>
  <c r="T68" i="3"/>
  <c r="S68" i="3"/>
  <c r="R41" i="3"/>
  <c r="Q41" i="3"/>
  <c r="R73" i="3"/>
  <c r="Q73" i="3"/>
  <c r="S26" i="3"/>
  <c r="T26" i="3"/>
  <c r="T138" i="3"/>
  <c r="S138" i="3"/>
  <c r="T78" i="3"/>
  <c r="S78" i="3"/>
  <c r="S54" i="3"/>
  <c r="T54" i="3"/>
  <c r="S40" i="3"/>
  <c r="T40" i="3"/>
  <c r="T475" i="3"/>
  <c r="S475" i="3"/>
  <c r="Q772" i="3"/>
  <c r="R772" i="3"/>
  <c r="T66" i="3"/>
  <c r="S66" i="3"/>
  <c r="V552" i="3"/>
  <c r="U552" i="3"/>
  <c r="S798" i="3"/>
  <c r="T798" i="3"/>
  <c r="S901" i="3" l="1"/>
  <c r="T901" i="3"/>
  <c r="U899" i="3"/>
  <c r="V899" i="3"/>
  <c r="W899" i="3" s="1"/>
  <c r="S896" i="3"/>
  <c r="T896" i="3"/>
  <c r="U897" i="3"/>
  <c r="V897" i="3"/>
  <c r="W897" i="3" s="1"/>
  <c r="S898" i="3"/>
  <c r="T898" i="3"/>
  <c r="T900" i="3"/>
  <c r="S900" i="3"/>
  <c r="S894" i="3"/>
  <c r="T894" i="3"/>
  <c r="S895" i="3"/>
  <c r="T895" i="3"/>
  <c r="S893" i="3"/>
  <c r="T893" i="3"/>
  <c r="S877" i="3"/>
  <c r="S892" i="3"/>
  <c r="T892" i="3"/>
  <c r="T890" i="3"/>
  <c r="V890" i="3" s="1"/>
  <c r="W890" i="3" s="1"/>
  <c r="V862" i="3"/>
  <c r="W862" i="3" s="1"/>
  <c r="S861" i="3"/>
  <c r="U891" i="3"/>
  <c r="V891" i="3"/>
  <c r="T887" i="3"/>
  <c r="U887" i="3" s="1"/>
  <c r="T878" i="3"/>
  <c r="V878" i="3" s="1"/>
  <c r="W878" i="3" s="1"/>
  <c r="S883" i="3"/>
  <c r="T883" i="3"/>
  <c r="S889" i="3"/>
  <c r="T889" i="3"/>
  <c r="T838" i="3"/>
  <c r="T873" i="3"/>
  <c r="U873" i="3" s="1"/>
  <c r="V879" i="3"/>
  <c r="W879" i="3" s="1"/>
  <c r="T847" i="3"/>
  <c r="V847" i="3" s="1"/>
  <c r="W847" i="3" s="1"/>
  <c r="S888" i="3"/>
  <c r="T888" i="3"/>
  <c r="S886" i="3"/>
  <c r="T886" i="3"/>
  <c r="T450" i="3"/>
  <c r="X512" i="3"/>
  <c r="Y512" i="3" s="1"/>
  <c r="W750" i="3"/>
  <c r="X750" i="3"/>
  <c r="Y750" i="3" s="1"/>
  <c r="U867" i="3"/>
  <c r="V867" i="3"/>
  <c r="W867" i="3" s="1"/>
  <c r="T884" i="3"/>
  <c r="S884" i="3"/>
  <c r="T885" i="3"/>
  <c r="S885" i="3"/>
  <c r="V882" i="3"/>
  <c r="W882" i="3" s="1"/>
  <c r="U882" i="3"/>
  <c r="S869" i="3"/>
  <c r="V880" i="3"/>
  <c r="W880" i="3" s="1"/>
  <c r="U880" i="3"/>
  <c r="U881" i="3"/>
  <c r="V881" i="3"/>
  <c r="U863" i="3"/>
  <c r="V863" i="3"/>
  <c r="W863" i="3" s="1"/>
  <c r="S866" i="3"/>
  <c r="T866" i="3"/>
  <c r="S859" i="3"/>
  <c r="T859" i="3"/>
  <c r="S870" i="3"/>
  <c r="T870" i="3"/>
  <c r="T839" i="3"/>
  <c r="U839" i="3" s="1"/>
  <c r="S875" i="3"/>
  <c r="T875" i="3"/>
  <c r="U861" i="3"/>
  <c r="V861" i="3"/>
  <c r="W861" i="3" s="1"/>
  <c r="S872" i="3"/>
  <c r="T872" i="3"/>
  <c r="T876" i="3"/>
  <c r="S876" i="3"/>
  <c r="X879" i="3"/>
  <c r="Y879" i="3" s="1"/>
  <c r="S864" i="3"/>
  <c r="T864" i="3"/>
  <c r="U865" i="3"/>
  <c r="V865" i="3"/>
  <c r="W865" i="3" s="1"/>
  <c r="V877" i="3"/>
  <c r="W877" i="3" s="1"/>
  <c r="U877" i="3"/>
  <c r="S868" i="3"/>
  <c r="T868" i="3"/>
  <c r="V858" i="3"/>
  <c r="W858" i="3" s="1"/>
  <c r="U858" i="3"/>
  <c r="U869" i="3"/>
  <c r="V869" i="3"/>
  <c r="W869" i="3" s="1"/>
  <c r="S860" i="3"/>
  <c r="T860" i="3"/>
  <c r="S857" i="3"/>
  <c r="T857" i="3"/>
  <c r="S848" i="3"/>
  <c r="S856" i="3"/>
  <c r="T856" i="3"/>
  <c r="U855" i="3"/>
  <c r="V855" i="3"/>
  <c r="S854" i="3"/>
  <c r="T854" i="3"/>
  <c r="T851" i="3"/>
  <c r="U851" i="3" s="1"/>
  <c r="V853" i="3"/>
  <c r="U853" i="3"/>
  <c r="T852" i="3"/>
  <c r="S852" i="3"/>
  <c r="T519" i="3"/>
  <c r="V519" i="3" s="1"/>
  <c r="X519" i="3" s="1"/>
  <c r="Y519" i="3" s="1"/>
  <c r="T846" i="3"/>
  <c r="U846" i="3" s="1"/>
  <c r="T843" i="3"/>
  <c r="V843" i="3" s="1"/>
  <c r="W843" i="3" s="1"/>
  <c r="T850" i="3"/>
  <c r="S850" i="3"/>
  <c r="U19" i="3"/>
  <c r="S844" i="3"/>
  <c r="T844" i="3"/>
  <c r="S842" i="3"/>
  <c r="S849" i="3"/>
  <c r="T849" i="3"/>
  <c r="X87" i="3"/>
  <c r="Y87" i="3" s="1"/>
  <c r="S840" i="3"/>
  <c r="T840" i="3"/>
  <c r="V831" i="3"/>
  <c r="W831" i="3" s="1"/>
  <c r="S841" i="3"/>
  <c r="T841" i="3"/>
  <c r="U842" i="3"/>
  <c r="V842" i="3"/>
  <c r="W842" i="3" s="1"/>
  <c r="S845" i="3"/>
  <c r="T845" i="3"/>
  <c r="U836" i="3"/>
  <c r="V836" i="3"/>
  <c r="W836" i="3" s="1"/>
  <c r="S837" i="3"/>
  <c r="T837" i="3"/>
  <c r="U848" i="3"/>
  <c r="V848" i="3"/>
  <c r="U838" i="3"/>
  <c r="V838" i="3"/>
  <c r="W838" i="3" s="1"/>
  <c r="S835" i="3"/>
  <c r="T835" i="3"/>
  <c r="T834" i="3"/>
  <c r="S834" i="3"/>
  <c r="U689" i="3"/>
  <c r="T815" i="3"/>
  <c r="U815" i="3" s="1"/>
  <c r="U823" i="3"/>
  <c r="S823" i="3"/>
  <c r="U833" i="3"/>
  <c r="V833" i="3"/>
  <c r="T729" i="3"/>
  <c r="U729" i="3" s="1"/>
  <c r="S510" i="3"/>
  <c r="T741" i="3"/>
  <c r="U741" i="3" s="1"/>
  <c r="W832" i="3"/>
  <c r="X832" i="3"/>
  <c r="Y832" i="3" s="1"/>
  <c r="U830" i="3"/>
  <c r="V830" i="3"/>
  <c r="W830" i="3" s="1"/>
  <c r="S829" i="3"/>
  <c r="T829" i="3"/>
  <c r="T759" i="3"/>
  <c r="V759" i="3" s="1"/>
  <c r="S806" i="3"/>
  <c r="S828" i="3"/>
  <c r="T828" i="3"/>
  <c r="S824" i="3"/>
  <c r="T824" i="3"/>
  <c r="T827" i="3"/>
  <c r="S827" i="3"/>
  <c r="V825" i="3"/>
  <c r="W825" i="3" s="1"/>
  <c r="U825" i="3"/>
  <c r="U821" i="3"/>
  <c r="V821" i="3"/>
  <c r="W821" i="3" s="1"/>
  <c r="S820" i="3"/>
  <c r="T820" i="3"/>
  <c r="T814" i="3"/>
  <c r="U814" i="3" s="1"/>
  <c r="S491" i="3"/>
  <c r="T782" i="3"/>
  <c r="U782" i="3" s="1"/>
  <c r="T819" i="3"/>
  <c r="V819" i="3" s="1"/>
  <c r="S743" i="3"/>
  <c r="S391" i="3"/>
  <c r="T764" i="3"/>
  <c r="U764" i="3" s="1"/>
  <c r="T660" i="3"/>
  <c r="U660" i="3" s="1"/>
  <c r="S214" i="3"/>
  <c r="U515" i="3"/>
  <c r="T818" i="3"/>
  <c r="S818" i="3"/>
  <c r="V779" i="3"/>
  <c r="V757" i="3"/>
  <c r="S817" i="3"/>
  <c r="T817" i="3"/>
  <c r="T775" i="3"/>
  <c r="U775" i="3" s="1"/>
  <c r="S816" i="3"/>
  <c r="T816" i="3"/>
  <c r="S713" i="3"/>
  <c r="S707" i="3"/>
  <c r="S813" i="3"/>
  <c r="T813" i="3"/>
  <c r="T809" i="3"/>
  <c r="S809" i="3"/>
  <c r="S785" i="3"/>
  <c r="T785" i="3"/>
  <c r="S811" i="3"/>
  <c r="T811" i="3"/>
  <c r="T810" i="3"/>
  <c r="S810" i="3"/>
  <c r="U812" i="3"/>
  <c r="V812" i="3"/>
  <c r="U808" i="3"/>
  <c r="V808" i="3"/>
  <c r="W808" i="3" s="1"/>
  <c r="T807" i="3"/>
  <c r="S807" i="3"/>
  <c r="T719" i="3"/>
  <c r="U719" i="3" s="1"/>
  <c r="T744" i="3"/>
  <c r="U744" i="3" s="1"/>
  <c r="U806" i="3"/>
  <c r="V806" i="3"/>
  <c r="S781" i="3"/>
  <c r="T781" i="3"/>
  <c r="U784" i="3"/>
  <c r="V784" i="3"/>
  <c r="S783" i="3"/>
  <c r="T783" i="3"/>
  <c r="V690" i="3"/>
  <c r="X690" i="3" s="1"/>
  <c r="Y690" i="3" s="1"/>
  <c r="T766" i="3"/>
  <c r="U766" i="3" s="1"/>
  <c r="T695" i="3"/>
  <c r="U695" i="3" s="1"/>
  <c r="S701" i="3"/>
  <c r="T774" i="3"/>
  <c r="V774" i="3" s="1"/>
  <c r="X780" i="3"/>
  <c r="Y780" i="3" s="1"/>
  <c r="W780" i="3"/>
  <c r="S777" i="3"/>
  <c r="T777" i="3"/>
  <c r="U778" i="3"/>
  <c r="V778" i="3"/>
  <c r="T768" i="3"/>
  <c r="U768" i="3" s="1"/>
  <c r="T776" i="3"/>
  <c r="S776" i="3"/>
  <c r="S773" i="3"/>
  <c r="T773" i="3"/>
  <c r="S767" i="3"/>
  <c r="T767" i="3"/>
  <c r="T747" i="3"/>
  <c r="U747" i="3" s="1"/>
  <c r="S765" i="3"/>
  <c r="T765" i="3"/>
  <c r="T723" i="3"/>
  <c r="U723" i="3" s="1"/>
  <c r="S756" i="3"/>
  <c r="S727" i="3"/>
  <c r="T715" i="3"/>
  <c r="U715" i="3" s="1"/>
  <c r="S711" i="3"/>
  <c r="S763" i="3"/>
  <c r="T763" i="3"/>
  <c r="V761" i="3"/>
  <c r="U761" i="3"/>
  <c r="V762" i="3"/>
  <c r="U762" i="3"/>
  <c r="T758" i="3"/>
  <c r="S758" i="3"/>
  <c r="T739" i="3"/>
  <c r="U739" i="3" s="1"/>
  <c r="S703" i="3"/>
  <c r="U760" i="3"/>
  <c r="V760" i="3"/>
  <c r="S754" i="3"/>
  <c r="T754" i="3"/>
  <c r="T681" i="3"/>
  <c r="U681" i="3" s="1"/>
  <c r="W689" i="3"/>
  <c r="X689" i="3"/>
  <c r="Y689" i="3" s="1"/>
  <c r="V693" i="3"/>
  <c r="T755" i="3"/>
  <c r="S755" i="3"/>
  <c r="T752" i="3"/>
  <c r="S752" i="3"/>
  <c r="V749" i="3"/>
  <c r="U749" i="3"/>
  <c r="T751" i="3"/>
  <c r="S751" i="3"/>
  <c r="V753" i="3"/>
  <c r="U753" i="3"/>
  <c r="V756" i="3"/>
  <c r="U756" i="3"/>
  <c r="S746" i="3"/>
  <c r="T746" i="3"/>
  <c r="U711" i="3"/>
  <c r="V711" i="3"/>
  <c r="S738" i="3"/>
  <c r="T738" i="3"/>
  <c r="U703" i="3"/>
  <c r="V703" i="3"/>
  <c r="S732" i="3"/>
  <c r="T732" i="3"/>
  <c r="U725" i="3"/>
  <c r="V725" i="3"/>
  <c r="U717" i="3"/>
  <c r="V717" i="3"/>
  <c r="S740" i="3"/>
  <c r="T740" i="3"/>
  <c r="U705" i="3"/>
  <c r="V705" i="3"/>
  <c r="S714" i="3"/>
  <c r="T714" i="3"/>
  <c r="S722" i="3"/>
  <c r="T722" i="3"/>
  <c r="S724" i="3"/>
  <c r="T724" i="3"/>
  <c r="S748" i="3"/>
  <c r="T748" i="3"/>
  <c r="U701" i="3"/>
  <c r="V701" i="3"/>
  <c r="S710" i="3"/>
  <c r="T710" i="3"/>
  <c r="U727" i="3"/>
  <c r="V727" i="3"/>
  <c r="S718" i="3"/>
  <c r="T718" i="3"/>
  <c r="S700" i="3"/>
  <c r="T700" i="3"/>
  <c r="U735" i="3"/>
  <c r="V735" i="3"/>
  <c r="S742" i="3"/>
  <c r="T742" i="3"/>
  <c r="S720" i="3"/>
  <c r="T720" i="3"/>
  <c r="S704" i="3"/>
  <c r="T704" i="3"/>
  <c r="S736" i="3"/>
  <c r="T736" i="3"/>
  <c r="S708" i="3"/>
  <c r="T708" i="3"/>
  <c r="S706" i="3"/>
  <c r="T706" i="3"/>
  <c r="U721" i="3"/>
  <c r="V721" i="3"/>
  <c r="U709" i="3"/>
  <c r="V709" i="3"/>
  <c r="S702" i="3"/>
  <c r="T702" i="3"/>
  <c r="S716" i="3"/>
  <c r="T716" i="3"/>
  <c r="U745" i="3"/>
  <c r="V745" i="3"/>
  <c r="U737" i="3"/>
  <c r="V737" i="3"/>
  <c r="S726" i="3"/>
  <c r="T726" i="3"/>
  <c r="S728" i="3"/>
  <c r="T728" i="3"/>
  <c r="U713" i="3"/>
  <c r="V713" i="3"/>
  <c r="S730" i="3"/>
  <c r="T730" i="3"/>
  <c r="U731" i="3"/>
  <c r="V731" i="3"/>
  <c r="S734" i="3"/>
  <c r="T734" i="3"/>
  <c r="U733" i="3"/>
  <c r="V733" i="3"/>
  <c r="S712" i="3"/>
  <c r="T712" i="3"/>
  <c r="U743" i="3"/>
  <c r="V743" i="3"/>
  <c r="U707" i="3"/>
  <c r="V707" i="3"/>
  <c r="W669" i="3"/>
  <c r="X669" i="3"/>
  <c r="Y669" i="3" s="1"/>
  <c r="S691" i="3"/>
  <c r="T691" i="3"/>
  <c r="V699" i="3"/>
  <c r="U699" i="3"/>
  <c r="S698" i="3"/>
  <c r="T698" i="3"/>
  <c r="T496" i="3"/>
  <c r="V496" i="3" s="1"/>
  <c r="W496" i="3" s="1"/>
  <c r="T499" i="3"/>
  <c r="V499" i="3" s="1"/>
  <c r="T284" i="3"/>
  <c r="V284" i="3" s="1"/>
  <c r="V697" i="3"/>
  <c r="U697" i="3"/>
  <c r="T517" i="3"/>
  <c r="U517" i="3" s="1"/>
  <c r="S232" i="3"/>
  <c r="U694" i="3"/>
  <c r="V694" i="3"/>
  <c r="U526" i="3"/>
  <c r="U692" i="3"/>
  <c r="V692" i="3"/>
  <c r="T687" i="3"/>
  <c r="S687" i="3"/>
  <c r="V688" i="3"/>
  <c r="U688" i="3"/>
  <c r="U696" i="3"/>
  <c r="V696" i="3"/>
  <c r="U685" i="3"/>
  <c r="V685" i="3"/>
  <c r="S686" i="3"/>
  <c r="T686" i="3"/>
  <c r="S684" i="3"/>
  <c r="T684" i="3"/>
  <c r="V683" i="3"/>
  <c r="U683" i="3"/>
  <c r="T678" i="3"/>
  <c r="V678" i="3" s="1"/>
  <c r="S408" i="3"/>
  <c r="S429" i="3"/>
  <c r="S682" i="3"/>
  <c r="T682" i="3"/>
  <c r="S680" i="3"/>
  <c r="T680" i="3"/>
  <c r="U679" i="3"/>
  <c r="V679" i="3"/>
  <c r="V673" i="3"/>
  <c r="T670" i="3"/>
  <c r="S670" i="3"/>
  <c r="V60" i="3"/>
  <c r="W60" i="3" s="1"/>
  <c r="T634" i="3"/>
  <c r="U634" i="3" s="1"/>
  <c r="T447" i="3"/>
  <c r="V447" i="3" s="1"/>
  <c r="W447" i="3" s="1"/>
  <c r="W240" i="3"/>
  <c r="T446" i="3"/>
  <c r="V446" i="3" s="1"/>
  <c r="X446" i="3" s="1"/>
  <c r="Y446" i="3" s="1"/>
  <c r="S677" i="3"/>
  <c r="T677" i="3"/>
  <c r="S409" i="3"/>
  <c r="V674" i="3"/>
  <c r="U674" i="3"/>
  <c r="S667" i="3"/>
  <c r="T667" i="3"/>
  <c r="U668" i="3"/>
  <c r="V668" i="3"/>
  <c r="U672" i="3"/>
  <c r="V672" i="3"/>
  <c r="U676" i="3"/>
  <c r="V676" i="3"/>
  <c r="S675" i="3"/>
  <c r="T675" i="3"/>
  <c r="S671" i="3"/>
  <c r="T671" i="3"/>
  <c r="V666" i="3"/>
  <c r="U666" i="3"/>
  <c r="S665" i="3"/>
  <c r="T665" i="3"/>
  <c r="U480" i="3"/>
  <c r="S237" i="3"/>
  <c r="S526" i="3"/>
  <c r="U296" i="3"/>
  <c r="S664" i="3"/>
  <c r="T664" i="3"/>
  <c r="S663" i="3"/>
  <c r="T663" i="3"/>
  <c r="U513" i="3"/>
  <c r="S473" i="3"/>
  <c r="U511" i="3"/>
  <c r="T661" i="3"/>
  <c r="V661" i="3" s="1"/>
  <c r="U662" i="3"/>
  <c r="V662" i="3"/>
  <c r="S97" i="3"/>
  <c r="S507" i="3"/>
  <c r="S312" i="3"/>
  <c r="U117" i="3"/>
  <c r="V524" i="3"/>
  <c r="W524" i="3" s="1"/>
  <c r="S206" i="3"/>
  <c r="V478" i="3"/>
  <c r="W478" i="3" s="1"/>
  <c r="T479" i="3"/>
  <c r="U479" i="3" s="1"/>
  <c r="S117" i="3"/>
  <c r="S658" i="3"/>
  <c r="T658" i="3"/>
  <c r="S478" i="3"/>
  <c r="V516" i="3"/>
  <c r="W516" i="3" s="1"/>
  <c r="S659" i="3"/>
  <c r="T659" i="3"/>
  <c r="S657" i="3"/>
  <c r="T657" i="3"/>
  <c r="T361" i="3"/>
  <c r="V361" i="3" s="1"/>
  <c r="T466" i="3"/>
  <c r="V466" i="3" s="1"/>
  <c r="X466" i="3" s="1"/>
  <c r="Y466" i="3" s="1"/>
  <c r="S501" i="3"/>
  <c r="S140" i="3"/>
  <c r="T18" i="3"/>
  <c r="V18" i="3" s="1"/>
  <c r="S215" i="3"/>
  <c r="S490" i="3"/>
  <c r="X543" i="3"/>
  <c r="Y543" i="3" s="1"/>
  <c r="U240" i="3"/>
  <c r="T521" i="3"/>
  <c r="U521" i="3" s="1"/>
  <c r="W458" i="3"/>
  <c r="X480" i="3"/>
  <c r="Y480" i="3" s="1"/>
  <c r="T645" i="3"/>
  <c r="V645" i="3" s="1"/>
  <c r="T648" i="3"/>
  <c r="U648" i="3" s="1"/>
  <c r="T227" i="3"/>
  <c r="V227" i="3" s="1"/>
  <c r="W227" i="3" s="1"/>
  <c r="T650" i="3"/>
  <c r="V650" i="3" s="1"/>
  <c r="S319" i="3"/>
  <c r="T105" i="3"/>
  <c r="V105" i="3" s="1"/>
  <c r="X541" i="3"/>
  <c r="Y541" i="3" s="1"/>
  <c r="S656" i="3"/>
  <c r="T656" i="3"/>
  <c r="X374" i="3"/>
  <c r="Y374" i="3" s="1"/>
  <c r="U148" i="3"/>
  <c r="V136" i="3"/>
  <c r="X136" i="3" s="1"/>
  <c r="Y136" i="3" s="1"/>
  <c r="U93" i="3"/>
  <c r="S113" i="3"/>
  <c r="S195" i="3"/>
  <c r="U594" i="3"/>
  <c r="S655" i="3"/>
  <c r="T655" i="3"/>
  <c r="U39" i="3"/>
  <c r="X799" i="3"/>
  <c r="Y799" i="3" s="1"/>
  <c r="S492" i="3"/>
  <c r="T259" i="3"/>
  <c r="V259" i="3" s="1"/>
  <c r="T461" i="3"/>
  <c r="U461" i="3" s="1"/>
  <c r="V491" i="3"/>
  <c r="X491" i="3" s="1"/>
  <c r="Y491" i="3" s="1"/>
  <c r="V654" i="3"/>
  <c r="U654" i="3"/>
  <c r="V354" i="3"/>
  <c r="W354" i="3" s="1"/>
  <c r="T617" i="3"/>
  <c r="V617" i="3" s="1"/>
  <c r="T144" i="3"/>
  <c r="U144" i="3" s="1"/>
  <c r="S355" i="3"/>
  <c r="T522" i="3"/>
  <c r="V522" i="3" s="1"/>
  <c r="V36" i="3"/>
  <c r="X36" i="3" s="1"/>
  <c r="Y36" i="3" s="1"/>
  <c r="T483" i="3"/>
  <c r="V483" i="3" s="1"/>
  <c r="S471" i="3"/>
  <c r="V226" i="3"/>
  <c r="X226" i="3" s="1"/>
  <c r="Y226" i="3" s="1"/>
  <c r="S495" i="3"/>
  <c r="T106" i="3"/>
  <c r="V106" i="3" s="1"/>
  <c r="V482" i="3"/>
  <c r="T506" i="3"/>
  <c r="U506" i="3" s="1"/>
  <c r="T651" i="3"/>
  <c r="S651" i="3"/>
  <c r="S43" i="3"/>
  <c r="S131" i="3"/>
  <c r="V769" i="3"/>
  <c r="W769" i="3" s="1"/>
  <c r="S482" i="3"/>
  <c r="S513" i="3"/>
  <c r="U497" i="3"/>
  <c r="S385" i="3"/>
  <c r="T467" i="3"/>
  <c r="U467" i="3" s="1"/>
  <c r="V653" i="3"/>
  <c r="U653" i="3"/>
  <c r="U652" i="3"/>
  <c r="V652" i="3"/>
  <c r="T464" i="3"/>
  <c r="V464" i="3" s="1"/>
  <c r="T233" i="3"/>
  <c r="X449" i="3"/>
  <c r="Y449" i="3" s="1"/>
  <c r="U455" i="3"/>
  <c r="U151" i="3"/>
  <c r="U243" i="3"/>
  <c r="S405" i="3"/>
  <c r="S151" i="3"/>
  <c r="X463" i="3"/>
  <c r="Y463" i="3" s="1"/>
  <c r="V405" i="3"/>
  <c r="W405" i="3" s="1"/>
  <c r="S481" i="3"/>
  <c r="S191" i="3"/>
  <c r="S270" i="3"/>
  <c r="V500" i="3"/>
  <c r="V270" i="3"/>
  <c r="W270" i="3" s="1"/>
  <c r="V44" i="3"/>
  <c r="X44" i="3" s="1"/>
  <c r="Y44" i="3" s="1"/>
  <c r="U176" i="3"/>
  <c r="S794" i="3"/>
  <c r="S529" i="3"/>
  <c r="U48" i="3"/>
  <c r="T439" i="3"/>
  <c r="V439" i="3" s="1"/>
  <c r="V329" i="3"/>
  <c r="X329" i="3" s="1"/>
  <c r="Y329" i="3" s="1"/>
  <c r="U463" i="3"/>
  <c r="T172" i="3"/>
  <c r="V172" i="3" s="1"/>
  <c r="S388" i="3"/>
  <c r="T637" i="3"/>
  <c r="U637" i="3" s="1"/>
  <c r="S508" i="3"/>
  <c r="T304" i="3"/>
  <c r="V304" i="3" s="1"/>
  <c r="S647" i="3"/>
  <c r="S454" i="3"/>
  <c r="U610" i="3"/>
  <c r="T285" i="3"/>
  <c r="V285" i="3" s="1"/>
  <c r="V316" i="3"/>
  <c r="X316" i="3" s="1"/>
  <c r="Y316" i="3" s="1"/>
  <c r="T459" i="3"/>
  <c r="U459" i="3" s="1"/>
  <c r="S542" i="3"/>
  <c r="S805" i="3"/>
  <c r="S320" i="3"/>
  <c r="T382" i="3"/>
  <c r="V382" i="3" s="1"/>
  <c r="U174" i="3"/>
  <c r="U305" i="3"/>
  <c r="S424" i="3"/>
  <c r="S457" i="3"/>
  <c r="T462" i="3"/>
  <c r="U462" i="3" s="1"/>
  <c r="S500" i="3"/>
  <c r="W485" i="3"/>
  <c r="V207" i="3"/>
  <c r="X207" i="3" s="1"/>
  <c r="Y207" i="3" s="1"/>
  <c r="V107" i="3"/>
  <c r="W107" i="3" s="1"/>
  <c r="T633" i="3"/>
  <c r="U633" i="3" s="1"/>
  <c r="T76" i="3"/>
  <c r="V76" i="3" s="1"/>
  <c r="X557" i="3"/>
  <c r="Y557" i="3" s="1"/>
  <c r="T35" i="3"/>
  <c r="V35" i="3" s="1"/>
  <c r="U293" i="3"/>
  <c r="S126" i="3"/>
  <c r="V452" i="3"/>
  <c r="W452" i="3" s="1"/>
  <c r="S646" i="3"/>
  <c r="T646" i="3"/>
  <c r="S649" i="3"/>
  <c r="T649" i="3"/>
  <c r="U647" i="3"/>
  <c r="V647" i="3"/>
  <c r="S316" i="3"/>
  <c r="S644" i="3"/>
  <c r="T644" i="3"/>
  <c r="U64" i="3"/>
  <c r="S448" i="3"/>
  <c r="V346" i="3"/>
  <c r="X346" i="3" s="1"/>
  <c r="Y346" i="3" s="1"/>
  <c r="U445" i="3"/>
  <c r="V231" i="3"/>
  <c r="W231" i="3" s="1"/>
  <c r="T397" i="3"/>
  <c r="V397" i="3" s="1"/>
  <c r="T412" i="3"/>
  <c r="V412" i="3" s="1"/>
  <c r="T225" i="3"/>
  <c r="V225" i="3" s="1"/>
  <c r="W225" i="3" s="1"/>
  <c r="T398" i="3"/>
  <c r="U398" i="3" s="1"/>
  <c r="S9" i="3"/>
  <c r="S387" i="3"/>
  <c r="T387" i="3"/>
  <c r="T417" i="3"/>
  <c r="U417" i="3" s="1"/>
  <c r="S147" i="3"/>
  <c r="U194" i="3"/>
  <c r="V376" i="3"/>
  <c r="X376" i="3" s="1"/>
  <c r="Y376" i="3" s="1"/>
  <c r="S79" i="3"/>
  <c r="T212" i="3"/>
  <c r="S212" i="3"/>
  <c r="S485" i="3"/>
  <c r="U485" i="3"/>
  <c r="S643" i="3"/>
  <c r="T643" i="3"/>
  <c r="T494" i="3"/>
  <c r="S494" i="3"/>
  <c r="U642" i="3"/>
  <c r="V642" i="3"/>
  <c r="T641" i="3"/>
  <c r="S641" i="3"/>
  <c r="V247" i="3"/>
  <c r="X247" i="3" s="1"/>
  <c r="Y247" i="3" s="1"/>
  <c r="S452" i="3"/>
  <c r="T101" i="3"/>
  <c r="S101" i="3"/>
  <c r="T336" i="3"/>
  <c r="V336" i="3" s="1"/>
  <c r="S493" i="3"/>
  <c r="T493" i="3"/>
  <c r="S636" i="3"/>
  <c r="T636" i="3"/>
  <c r="S520" i="3"/>
  <c r="T520" i="3"/>
  <c r="W614" i="3"/>
  <c r="X614" i="3"/>
  <c r="Y614" i="3" s="1"/>
  <c r="U638" i="3"/>
  <c r="V638" i="3"/>
  <c r="T632" i="3"/>
  <c r="S632" i="3"/>
  <c r="S635" i="3"/>
  <c r="T635" i="3"/>
  <c r="S639" i="3"/>
  <c r="T639" i="3"/>
  <c r="V640" i="3"/>
  <c r="U640" i="3"/>
  <c r="T221" i="3"/>
  <c r="U221" i="3" s="1"/>
  <c r="S378" i="3"/>
  <c r="W606" i="3"/>
  <c r="X606" i="3"/>
  <c r="Y606" i="3" s="1"/>
  <c r="U98" i="3"/>
  <c r="T631" i="3"/>
  <c r="V631" i="3" s="1"/>
  <c r="W610" i="3"/>
  <c r="X610" i="3"/>
  <c r="Y610" i="3" s="1"/>
  <c r="W612" i="3"/>
  <c r="X612" i="3"/>
  <c r="Y612" i="3" s="1"/>
  <c r="W604" i="3"/>
  <c r="X604" i="3"/>
  <c r="Y604" i="3" s="1"/>
  <c r="T418" i="3"/>
  <c r="U418" i="3" s="1"/>
  <c r="V50" i="3"/>
  <c r="X50" i="3" s="1"/>
  <c r="Y50" i="3" s="1"/>
  <c r="V255" i="3"/>
  <c r="W255" i="3" s="1"/>
  <c r="S624" i="3"/>
  <c r="T623" i="3"/>
  <c r="V623" i="3" s="1"/>
  <c r="W445" i="3"/>
  <c r="V444" i="3"/>
  <c r="W444" i="3" s="1"/>
  <c r="S143" i="3"/>
  <c r="X142" i="3"/>
  <c r="Y142" i="3" s="1"/>
  <c r="S474" i="3"/>
  <c r="V201" i="3"/>
  <c r="U201" i="3"/>
  <c r="T394" i="3"/>
  <c r="S394" i="3"/>
  <c r="S619" i="3"/>
  <c r="T509" i="3"/>
  <c r="S509" i="3"/>
  <c r="T69" i="3"/>
  <c r="U69" i="3" s="1"/>
  <c r="U795" i="3"/>
  <c r="S621" i="3"/>
  <c r="T621" i="3"/>
  <c r="T620" i="3"/>
  <c r="U620" i="3" s="1"/>
  <c r="V477" i="3"/>
  <c r="W477" i="3" s="1"/>
  <c r="V619" i="3"/>
  <c r="U619" i="3"/>
  <c r="W571" i="3"/>
  <c r="X571" i="3"/>
  <c r="Y571" i="3" s="1"/>
  <c r="S630" i="3"/>
  <c r="T630" i="3"/>
  <c r="U415" i="3"/>
  <c r="W602" i="3"/>
  <c r="X602" i="3"/>
  <c r="Y602" i="3" s="1"/>
  <c r="S31" i="3"/>
  <c r="U474" i="3"/>
  <c r="V474" i="3"/>
  <c r="V628" i="3"/>
  <c r="U628" i="3"/>
  <c r="S629" i="3"/>
  <c r="T629" i="3"/>
  <c r="W600" i="3"/>
  <c r="X600" i="3"/>
  <c r="Y600" i="3" s="1"/>
  <c r="V608" i="3"/>
  <c r="V2" i="3"/>
  <c r="X2" i="3" s="1"/>
  <c r="Y2" i="3" s="1"/>
  <c r="S88" i="3"/>
  <c r="T627" i="3"/>
  <c r="S627" i="3"/>
  <c r="S622" i="3"/>
  <c r="T622" i="3"/>
  <c r="S625" i="3"/>
  <c r="T625" i="3"/>
  <c r="S626" i="3"/>
  <c r="T626" i="3"/>
  <c r="U624" i="3"/>
  <c r="V624" i="3"/>
  <c r="W596" i="3"/>
  <c r="X596" i="3"/>
  <c r="Y596" i="3" s="1"/>
  <c r="W594" i="3"/>
  <c r="X594" i="3"/>
  <c r="Y594" i="3" s="1"/>
  <c r="W562" i="3"/>
  <c r="X562" i="3"/>
  <c r="Y562" i="3" s="1"/>
  <c r="S460" i="3"/>
  <c r="T460" i="3"/>
  <c r="W98" i="3"/>
  <c r="W563" i="3"/>
  <c r="X563" i="3"/>
  <c r="Y563" i="3" s="1"/>
  <c r="V229" i="3"/>
  <c r="X229" i="3" s="1"/>
  <c r="Y229" i="3" s="1"/>
  <c r="S301" i="3"/>
  <c r="T301" i="3"/>
  <c r="W598" i="3"/>
  <c r="X598" i="3"/>
  <c r="Y598" i="3" s="1"/>
  <c r="T328" i="3"/>
  <c r="S328" i="3"/>
  <c r="S484" i="3"/>
  <c r="T484" i="3"/>
  <c r="U618" i="3"/>
  <c r="V618" i="3"/>
  <c r="S616" i="3"/>
  <c r="T616" i="3"/>
  <c r="S443" i="3"/>
  <c r="T443" i="3"/>
  <c r="S528" i="3"/>
  <c r="T528" i="3"/>
  <c r="W560" i="3"/>
  <c r="X560" i="3"/>
  <c r="Y560" i="3" s="1"/>
  <c r="U442" i="3"/>
  <c r="V442" i="3"/>
  <c r="U470" i="3"/>
  <c r="V470" i="3"/>
  <c r="V488" i="3"/>
  <c r="U488" i="3"/>
  <c r="U471" i="3"/>
  <c r="V471" i="3"/>
  <c r="T456" i="3"/>
  <c r="S456" i="3"/>
  <c r="W592" i="3"/>
  <c r="X592" i="3"/>
  <c r="Y592" i="3" s="1"/>
  <c r="T472" i="3"/>
  <c r="S472" i="3"/>
  <c r="S523" i="3"/>
  <c r="T523" i="3"/>
  <c r="U527" i="3"/>
  <c r="V527" i="3"/>
  <c r="T502" i="3"/>
  <c r="S502" i="3"/>
  <c r="T465" i="3"/>
  <c r="S465" i="3"/>
  <c r="S258" i="3"/>
  <c r="T258" i="3"/>
  <c r="T505" i="3"/>
  <c r="S505" i="3"/>
  <c r="T489" i="3"/>
  <c r="S489" i="3"/>
  <c r="W559" i="3"/>
  <c r="X559" i="3"/>
  <c r="Y559" i="3" s="1"/>
  <c r="W590" i="3"/>
  <c r="X590" i="3"/>
  <c r="Y590" i="3" s="1"/>
  <c r="S415" i="3"/>
  <c r="T525" i="3"/>
  <c r="S525" i="3"/>
  <c r="U504" i="3"/>
  <c r="V504" i="3"/>
  <c r="S17" i="3"/>
  <c r="T6" i="3"/>
  <c r="V6" i="3" s="1"/>
  <c r="W6" i="3" s="1"/>
  <c r="T421" i="3"/>
  <c r="S421" i="3"/>
  <c r="T211" i="3"/>
  <c r="U211" i="3" s="1"/>
  <c r="U423" i="3"/>
  <c r="V115" i="3"/>
  <c r="X115" i="3" s="1"/>
  <c r="Y115" i="3" s="1"/>
  <c r="U14" i="3"/>
  <c r="V384" i="3"/>
  <c r="X384" i="3" s="1"/>
  <c r="Y384" i="3" s="1"/>
  <c r="V5" i="3"/>
  <c r="X5" i="3" s="1"/>
  <c r="Y5" i="3" s="1"/>
  <c r="S33" i="3"/>
  <c r="T33" i="3"/>
  <c r="V469" i="3"/>
  <c r="T349" i="3"/>
  <c r="U349" i="3" s="1"/>
  <c r="T249" i="3"/>
  <c r="V249" i="3" s="1"/>
  <c r="V210" i="3"/>
  <c r="X210" i="3" s="1"/>
  <c r="Y210" i="3" s="1"/>
  <c r="U317" i="3"/>
  <c r="U289" i="3"/>
  <c r="V289" i="3"/>
  <c r="S788" i="3"/>
  <c r="U309" i="3"/>
  <c r="X804" i="3"/>
  <c r="Y804" i="3" s="1"/>
  <c r="U110" i="3"/>
  <c r="T279" i="3"/>
  <c r="S279" i="3"/>
  <c r="S403" i="3"/>
  <c r="V139" i="3"/>
  <c r="U139" i="3"/>
  <c r="T432" i="3"/>
  <c r="S432" i="3"/>
  <c r="S241" i="3"/>
  <c r="T241" i="3"/>
  <c r="T67" i="3"/>
  <c r="S67" i="3"/>
  <c r="S81" i="3"/>
  <c r="T81" i="3"/>
  <c r="T272" i="3"/>
  <c r="S272" i="3"/>
  <c r="T25" i="3"/>
  <c r="S25" i="3"/>
  <c r="S789" i="3"/>
  <c r="T789" i="3"/>
  <c r="S286" i="3"/>
  <c r="T286" i="3"/>
  <c r="T193" i="3"/>
  <c r="S193" i="3"/>
  <c r="T535" i="3"/>
  <c r="S535" i="3"/>
  <c r="T554" i="3"/>
  <c r="S554" i="3"/>
  <c r="V399" i="3"/>
  <c r="U399" i="3"/>
  <c r="S74" i="3"/>
  <c r="T74" i="3"/>
  <c r="T411" i="3"/>
  <c r="S411" i="3"/>
  <c r="U145" i="3"/>
  <c r="V145" i="3"/>
  <c r="U533" i="3"/>
  <c r="V533" i="3"/>
  <c r="S410" i="3"/>
  <c r="T410" i="3"/>
  <c r="S89" i="3"/>
  <c r="T89" i="3"/>
  <c r="T244" i="3"/>
  <c r="S244" i="3"/>
  <c r="T254" i="3"/>
  <c r="S254" i="3"/>
  <c r="S127" i="3"/>
  <c r="T127" i="3"/>
  <c r="T364" i="3"/>
  <c r="S364" i="3"/>
  <c r="V321" i="3"/>
  <c r="U321" i="3"/>
  <c r="T363" i="3"/>
  <c r="S363" i="3"/>
  <c r="S30" i="3"/>
  <c r="T30" i="3"/>
  <c r="X39" i="3"/>
  <c r="Y39" i="3" s="1"/>
  <c r="W39" i="3"/>
  <c r="V569" i="3"/>
  <c r="U569" i="3"/>
  <c r="X148" i="3"/>
  <c r="Y148" i="3" s="1"/>
  <c r="W148" i="3"/>
  <c r="U796" i="3"/>
  <c r="V796" i="3"/>
  <c r="S770" i="3"/>
  <c r="T770" i="3"/>
  <c r="W117" i="3"/>
  <c r="X117" i="3"/>
  <c r="Y117" i="3" s="1"/>
  <c r="T325" i="3"/>
  <c r="S325" i="3"/>
  <c r="S56" i="3"/>
  <c r="T56" i="3"/>
  <c r="V390" i="3"/>
  <c r="U390" i="3"/>
  <c r="V85" i="3"/>
  <c r="U85" i="3"/>
  <c r="T352" i="3"/>
  <c r="S352" i="3"/>
  <c r="T135" i="3"/>
  <c r="S135" i="3"/>
  <c r="T292" i="3"/>
  <c r="S292" i="3"/>
  <c r="S156" i="3"/>
  <c r="T156" i="3"/>
  <c r="V22" i="3"/>
  <c r="U22" i="3"/>
  <c r="V213" i="3"/>
  <c r="U213" i="3"/>
  <c r="V114" i="3"/>
  <c r="U114" i="3"/>
  <c r="S371" i="3"/>
  <c r="T371" i="3"/>
  <c r="V492" i="3"/>
  <c r="U492" i="3"/>
  <c r="U342" i="3"/>
  <c r="V342" i="3"/>
  <c r="T419" i="3"/>
  <c r="S419" i="3"/>
  <c r="T334" i="3"/>
  <c r="S334" i="3"/>
  <c r="V450" i="3"/>
  <c r="U450" i="3"/>
  <c r="S15" i="3"/>
  <c r="T15" i="3"/>
  <c r="U72" i="3"/>
  <c r="V72" i="3"/>
  <c r="X551" i="3"/>
  <c r="Y551" i="3" s="1"/>
  <c r="W551" i="3"/>
  <c r="S125" i="3"/>
  <c r="T125" i="3"/>
  <c r="T236" i="3"/>
  <c r="S236" i="3"/>
  <c r="U402" i="3"/>
  <c r="V402" i="3"/>
  <c r="S152" i="3"/>
  <c r="T152" i="3"/>
  <c r="S547" i="3"/>
  <c r="T547" i="3"/>
  <c r="S356" i="3"/>
  <c r="T356" i="3"/>
  <c r="T42" i="3"/>
  <c r="S42" i="3"/>
  <c r="T20" i="3"/>
  <c r="S20" i="3"/>
  <c r="T121" i="3"/>
  <c r="S121" i="3"/>
  <c r="T228" i="3"/>
  <c r="S228" i="3"/>
  <c r="T37" i="3"/>
  <c r="S37" i="3"/>
  <c r="V95" i="3"/>
  <c r="U95" i="3"/>
  <c r="X578" i="3"/>
  <c r="Y578" i="3" s="1"/>
  <c r="W578" i="3"/>
  <c r="U79" i="3"/>
  <c r="V79" i="3"/>
  <c r="V347" i="3"/>
  <c r="U347" i="3"/>
  <c r="T45" i="3"/>
  <c r="S45" i="3"/>
  <c r="S137" i="3"/>
  <c r="T137" i="3"/>
  <c r="V126" i="3"/>
  <c r="U126" i="3"/>
  <c r="S83" i="3"/>
  <c r="T83" i="3"/>
  <c r="V237" i="3"/>
  <c r="U237" i="3"/>
  <c r="S34" i="3"/>
  <c r="T34" i="3"/>
  <c r="T109" i="3"/>
  <c r="S109" i="3"/>
  <c r="S487" i="3"/>
  <c r="T487" i="3"/>
  <c r="S333" i="3"/>
  <c r="T333" i="3"/>
  <c r="T401" i="3"/>
  <c r="S401" i="3"/>
  <c r="V454" i="3"/>
  <c r="U454" i="3"/>
  <c r="U223" i="3"/>
  <c r="V223" i="3"/>
  <c r="T92" i="3"/>
  <c r="S92" i="3"/>
  <c r="T359" i="3"/>
  <c r="S359" i="3"/>
  <c r="T343" i="3"/>
  <c r="S343" i="3"/>
  <c r="U149" i="3"/>
  <c r="V149" i="3"/>
  <c r="V132" i="3"/>
  <c r="U132" i="3"/>
  <c r="S540" i="3"/>
  <c r="T540" i="3"/>
  <c r="S133" i="3"/>
  <c r="T133" i="3"/>
  <c r="V553" i="3"/>
  <c r="U553" i="3"/>
  <c r="S313" i="3"/>
  <c r="T313" i="3"/>
  <c r="T440" i="3"/>
  <c r="S440" i="3"/>
  <c r="T381" i="3"/>
  <c r="S381" i="3"/>
  <c r="T29" i="3"/>
  <c r="S29" i="3"/>
  <c r="T65" i="3"/>
  <c r="S65" i="3"/>
  <c r="T71" i="3"/>
  <c r="S71" i="3"/>
  <c r="T436" i="3"/>
  <c r="S436" i="3"/>
  <c r="X552" i="3"/>
  <c r="Y552" i="3" s="1"/>
  <c r="W552" i="3"/>
  <c r="U475" i="3"/>
  <c r="V475" i="3"/>
  <c r="U138" i="3"/>
  <c r="V138" i="3"/>
  <c r="V68" i="3"/>
  <c r="U68" i="3"/>
  <c r="V170" i="3"/>
  <c r="U170" i="3"/>
  <c r="X165" i="3"/>
  <c r="Y165" i="3" s="1"/>
  <c r="W165" i="3"/>
  <c r="X309" i="3"/>
  <c r="Y309" i="3" s="1"/>
  <c r="W309" i="3"/>
  <c r="T338" i="3"/>
  <c r="S338" i="3"/>
  <c r="T124" i="3"/>
  <c r="S124" i="3"/>
  <c r="U217" i="3"/>
  <c r="V217" i="3"/>
  <c r="T572" i="3"/>
  <c r="S572" i="3"/>
  <c r="V80" i="3"/>
  <c r="U80" i="3"/>
  <c r="T3" i="3"/>
  <c r="S3" i="3"/>
  <c r="T219" i="3"/>
  <c r="S219" i="3"/>
  <c r="V319" i="3"/>
  <c r="U319" i="3"/>
  <c r="T392" i="3"/>
  <c r="S392" i="3"/>
  <c r="X455" i="3"/>
  <c r="Y455" i="3" s="1"/>
  <c r="W455" i="3"/>
  <c r="U529" i="3"/>
  <c r="V529" i="3"/>
  <c r="V597" i="3"/>
  <c r="U597" i="3"/>
  <c r="T532" i="3"/>
  <c r="S532" i="3"/>
  <c r="T787" i="3"/>
  <c r="S787" i="3"/>
  <c r="T130" i="3"/>
  <c r="S130" i="3"/>
  <c r="V187" i="3"/>
  <c r="U187" i="3"/>
  <c r="V168" i="3"/>
  <c r="U168" i="3"/>
  <c r="V232" i="3"/>
  <c r="U232" i="3"/>
  <c r="T261" i="3"/>
  <c r="S261" i="3"/>
  <c r="U428" i="3"/>
  <c r="V428" i="3"/>
  <c r="X423" i="3"/>
  <c r="Y423" i="3" s="1"/>
  <c r="W423" i="3"/>
  <c r="X511" i="3"/>
  <c r="Y511" i="3" s="1"/>
  <c r="W511" i="3"/>
  <c r="U538" i="3"/>
  <c r="V538" i="3"/>
  <c r="T52" i="3"/>
  <c r="S52" i="3"/>
  <c r="T128" i="3"/>
  <c r="S128" i="3"/>
  <c r="S192" i="3"/>
  <c r="T192" i="3"/>
  <c r="T295" i="3"/>
  <c r="S295" i="3"/>
  <c r="V545" i="3"/>
  <c r="U545" i="3"/>
  <c r="V155" i="3"/>
  <c r="U155" i="3"/>
  <c r="U501" i="3"/>
  <c r="V501" i="3"/>
  <c r="T400" i="3"/>
  <c r="S400" i="3"/>
  <c r="T108" i="3"/>
  <c r="S108" i="3"/>
  <c r="V175" i="3"/>
  <c r="U175" i="3"/>
  <c r="T252" i="3"/>
  <c r="S252" i="3"/>
  <c r="V320" i="3"/>
  <c r="U320" i="3"/>
  <c r="T303" i="3"/>
  <c r="S303" i="3"/>
  <c r="W383" i="3"/>
  <c r="X383" i="3"/>
  <c r="Y383" i="3" s="1"/>
  <c r="V591" i="3"/>
  <c r="U591" i="3"/>
  <c r="U59" i="3"/>
  <c r="V59" i="3"/>
  <c r="V315" i="3"/>
  <c r="U315" i="3"/>
  <c r="V609" i="3"/>
  <c r="U609" i="3"/>
  <c r="U63" i="3"/>
  <c r="V63" i="3"/>
  <c r="X14" i="3"/>
  <c r="Y14" i="3" s="1"/>
  <c r="W14" i="3"/>
  <c r="V185" i="3"/>
  <c r="U185" i="3"/>
  <c r="V131" i="3"/>
  <c r="U131" i="3"/>
  <c r="T302" i="3"/>
  <c r="S302" i="3"/>
  <c r="U448" i="3"/>
  <c r="V448" i="3"/>
  <c r="X503" i="3"/>
  <c r="Y503" i="3" s="1"/>
  <c r="W503" i="3"/>
  <c r="V605" i="3"/>
  <c r="U605" i="3"/>
  <c r="V308" i="3"/>
  <c r="U308" i="3"/>
  <c r="U800" i="3"/>
  <c r="V800" i="3"/>
  <c r="V788" i="3"/>
  <c r="U788" i="3"/>
  <c r="T24" i="3"/>
  <c r="S24" i="3"/>
  <c r="V183" i="3"/>
  <c r="U183" i="3"/>
  <c r="V266" i="3"/>
  <c r="U266" i="3"/>
  <c r="T278" i="3"/>
  <c r="S278" i="3"/>
  <c r="U424" i="3"/>
  <c r="V424" i="3"/>
  <c r="W526" i="3"/>
  <c r="X526" i="3"/>
  <c r="Y526" i="3" s="1"/>
  <c r="V583" i="3"/>
  <c r="U583" i="3"/>
  <c r="X795" i="3"/>
  <c r="Y795" i="3" s="1"/>
  <c r="W795" i="3"/>
  <c r="X169" i="3"/>
  <c r="Y169" i="3" s="1"/>
  <c r="W169" i="3"/>
  <c r="S373" i="3"/>
  <c r="T373" i="3"/>
  <c r="V793" i="3"/>
  <c r="U793" i="3"/>
  <c r="U246" i="3"/>
  <c r="V246" i="3"/>
  <c r="U40" i="3"/>
  <c r="V40" i="3"/>
  <c r="V26" i="3"/>
  <c r="U26" i="3"/>
  <c r="T260" i="3"/>
  <c r="S260" i="3"/>
  <c r="U391" i="3"/>
  <c r="V391" i="3"/>
  <c r="S437" i="3"/>
  <c r="T437" i="3"/>
  <c r="X204" i="3"/>
  <c r="Y204" i="3" s="1"/>
  <c r="W204" i="3"/>
  <c r="S386" i="3"/>
  <c r="T386" i="3"/>
  <c r="S365" i="3"/>
  <c r="T365" i="3"/>
  <c r="X55" i="3"/>
  <c r="Y55" i="3" s="1"/>
  <c r="W55" i="3"/>
  <c r="V43" i="3"/>
  <c r="U43" i="3"/>
  <c r="W415" i="3"/>
  <c r="X415" i="3"/>
  <c r="Y415" i="3" s="1"/>
  <c r="T413" i="3"/>
  <c r="S413" i="3"/>
  <c r="V603" i="3"/>
  <c r="U603" i="3"/>
  <c r="U451" i="3"/>
  <c r="V451" i="3"/>
  <c r="V802" i="3"/>
  <c r="U802" i="3"/>
  <c r="V62" i="3"/>
  <c r="U62" i="3"/>
  <c r="V161" i="3"/>
  <c r="U161" i="3"/>
  <c r="V263" i="3"/>
  <c r="U263" i="3"/>
  <c r="S431" i="3"/>
  <c r="T431" i="3"/>
  <c r="S531" i="3"/>
  <c r="T531" i="3"/>
  <c r="V407" i="3"/>
  <c r="U407" i="3"/>
  <c r="V102" i="3"/>
  <c r="U102" i="3"/>
  <c r="V196" i="3"/>
  <c r="U196" i="3"/>
  <c r="T300" i="3"/>
  <c r="S300" i="3"/>
  <c r="X341" i="3"/>
  <c r="Y341" i="3" s="1"/>
  <c r="W341" i="3"/>
  <c r="T441" i="3"/>
  <c r="S441" i="3"/>
  <c r="T420" i="3"/>
  <c r="S420" i="3"/>
  <c r="V10" i="3"/>
  <c r="U10" i="3"/>
  <c r="T21" i="3"/>
  <c r="S21" i="3"/>
  <c r="X48" i="3"/>
  <c r="Y48" i="3" s="1"/>
  <c r="W48" i="3"/>
  <c r="V122" i="3"/>
  <c r="U122" i="3"/>
  <c r="V366" i="3"/>
  <c r="U366" i="3"/>
  <c r="T534" i="3"/>
  <c r="S534" i="3"/>
  <c r="U31" i="3"/>
  <c r="V31" i="3"/>
  <c r="T53" i="3"/>
  <c r="S53" i="3"/>
  <c r="S275" i="3"/>
  <c r="T275" i="3"/>
  <c r="V595" i="3"/>
  <c r="U595" i="3"/>
  <c r="S267" i="3"/>
  <c r="T267" i="3"/>
  <c r="V409" i="3"/>
  <c r="U409" i="3"/>
  <c r="T404" i="3"/>
  <c r="S404" i="3"/>
  <c r="S792" i="3"/>
  <c r="T792" i="3"/>
  <c r="U380" i="3"/>
  <c r="V380" i="3"/>
  <c r="U66" i="3"/>
  <c r="V66" i="3"/>
  <c r="X93" i="3"/>
  <c r="Y93" i="3" s="1"/>
  <c r="W93" i="3"/>
  <c r="S86" i="3"/>
  <c r="T86" i="3"/>
  <c r="U264" i="3"/>
  <c r="V264" i="3"/>
  <c r="U189" i="3"/>
  <c r="V189" i="3"/>
  <c r="V332" i="3"/>
  <c r="U332" i="3"/>
  <c r="V587" i="3"/>
  <c r="U587" i="3"/>
  <c r="V550" i="3"/>
  <c r="U550" i="3"/>
  <c r="T568" i="3"/>
  <c r="S568" i="3"/>
  <c r="T791" i="3"/>
  <c r="S791" i="3"/>
  <c r="S119" i="3"/>
  <c r="T119" i="3"/>
  <c r="S123" i="3"/>
  <c r="T123" i="3"/>
  <c r="V147" i="3"/>
  <c r="U147" i="3"/>
  <c r="S368" i="3"/>
  <c r="T368" i="3"/>
  <c r="V613" i="3"/>
  <c r="U613" i="3"/>
  <c r="U403" i="3"/>
  <c r="V403" i="3"/>
  <c r="V542" i="3"/>
  <c r="U542" i="3"/>
  <c r="S111" i="3"/>
  <c r="T111" i="3"/>
  <c r="X174" i="3"/>
  <c r="Y174" i="3" s="1"/>
  <c r="W174" i="3"/>
  <c r="T190" i="3"/>
  <c r="S190" i="3"/>
  <c r="W194" i="3"/>
  <c r="X194" i="3"/>
  <c r="Y194" i="3" s="1"/>
  <c r="V299" i="3"/>
  <c r="U299" i="3"/>
  <c r="T283" i="3"/>
  <c r="S283" i="3"/>
  <c r="V339" i="3"/>
  <c r="U339" i="3"/>
  <c r="X515" i="3"/>
  <c r="Y515" i="3" s="1"/>
  <c r="W515" i="3"/>
  <c r="X549" i="3"/>
  <c r="Y549" i="3" s="1"/>
  <c r="W549" i="3"/>
  <c r="X160" i="3"/>
  <c r="Y160" i="3" s="1"/>
  <c r="W160" i="3"/>
  <c r="T327" i="3"/>
  <c r="S327" i="3"/>
  <c r="U208" i="3"/>
  <c r="V208" i="3"/>
  <c r="T797" i="3"/>
  <c r="S797" i="3"/>
  <c r="V179" i="3"/>
  <c r="U179" i="3"/>
  <c r="X163" i="3"/>
  <c r="Y163" i="3" s="1"/>
  <c r="W163" i="3"/>
  <c r="T257" i="3"/>
  <c r="S257" i="3"/>
  <c r="U353" i="3"/>
  <c r="V353" i="3"/>
  <c r="X370" i="3"/>
  <c r="Y370" i="3" s="1"/>
  <c r="W370" i="3"/>
  <c r="T269" i="3"/>
  <c r="S269" i="3"/>
  <c r="U238" i="3"/>
  <c r="V238" i="3"/>
  <c r="V581" i="3"/>
  <c r="U581" i="3"/>
  <c r="T771" i="3"/>
  <c r="S771" i="3"/>
  <c r="T8" i="3"/>
  <c r="S8" i="3"/>
  <c r="V177" i="3"/>
  <c r="U177" i="3"/>
  <c r="W438" i="3"/>
  <c r="X438" i="3"/>
  <c r="Y438" i="3" s="1"/>
  <c r="V514" i="3"/>
  <c r="U514" i="3"/>
  <c r="U197" i="3"/>
  <c r="V197" i="3"/>
  <c r="W357" i="3"/>
  <c r="X357" i="3"/>
  <c r="Y357" i="3" s="1"/>
  <c r="X582" i="3"/>
  <c r="Y582" i="3" s="1"/>
  <c r="W582" i="3"/>
  <c r="T146" i="3"/>
  <c r="S146" i="3"/>
  <c r="X178" i="3"/>
  <c r="Y178" i="3" s="1"/>
  <c r="W178" i="3"/>
  <c r="V322" i="3"/>
  <c r="U322" i="3"/>
  <c r="V801" i="3"/>
  <c r="U801" i="3"/>
  <c r="X251" i="3"/>
  <c r="Y251" i="3" s="1"/>
  <c r="W251" i="3"/>
  <c r="V291" i="3"/>
  <c r="U291" i="3"/>
  <c r="U794" i="3"/>
  <c r="V794" i="3"/>
  <c r="W64" i="3"/>
  <c r="X64" i="3"/>
  <c r="Y64" i="3" s="1"/>
  <c r="V113" i="3"/>
  <c r="U113" i="3"/>
  <c r="V164" i="3"/>
  <c r="U164" i="3"/>
  <c r="T134" i="3"/>
  <c r="S134" i="3"/>
  <c r="T265" i="3"/>
  <c r="S265" i="3"/>
  <c r="X317" i="3"/>
  <c r="Y317" i="3" s="1"/>
  <c r="W317" i="3"/>
  <c r="V593" i="3"/>
  <c r="U593" i="3"/>
  <c r="V262" i="3"/>
  <c r="U262" i="3"/>
  <c r="X51" i="3"/>
  <c r="Y51" i="3" s="1"/>
  <c r="W51" i="3"/>
  <c r="V54" i="3"/>
  <c r="U54" i="3"/>
  <c r="T220" i="3"/>
  <c r="S220" i="3"/>
  <c r="T287" i="3"/>
  <c r="S287" i="3"/>
  <c r="S393" i="3"/>
  <c r="T393" i="3"/>
  <c r="T372" i="3"/>
  <c r="S372" i="3"/>
  <c r="W803" i="3"/>
  <c r="X803" i="3"/>
  <c r="Y803" i="3" s="1"/>
  <c r="T61" i="3"/>
  <c r="S61" i="3"/>
  <c r="S435" i="3"/>
  <c r="T435" i="3"/>
  <c r="S530" i="3"/>
  <c r="T530" i="3"/>
  <c r="T13" i="3"/>
  <c r="S13" i="3"/>
  <c r="W248" i="3"/>
  <c r="X248" i="3"/>
  <c r="Y248" i="3" s="1"/>
  <c r="U23" i="3"/>
  <c r="V23" i="3"/>
  <c r="T245" i="3"/>
  <c r="S245" i="3"/>
  <c r="V203" i="3"/>
  <c r="U203" i="3"/>
  <c r="V340" i="3"/>
  <c r="U340" i="3"/>
  <c r="V209" i="3"/>
  <c r="U209" i="3"/>
  <c r="X11" i="3"/>
  <c r="Y11" i="3" s="1"/>
  <c r="W11" i="3"/>
  <c r="V58" i="3"/>
  <c r="U58" i="3"/>
  <c r="X200" i="3"/>
  <c r="Y200" i="3" s="1"/>
  <c r="W200" i="3"/>
  <c r="U230" i="3"/>
  <c r="V230" i="3"/>
  <c r="X99" i="3"/>
  <c r="Y99" i="3" s="1"/>
  <c r="W99" i="3"/>
  <c r="W786" i="3"/>
  <c r="X786" i="3"/>
  <c r="Y786" i="3" s="1"/>
  <c r="T4" i="3"/>
  <c r="S4" i="3"/>
  <c r="V77" i="3"/>
  <c r="U77" i="3"/>
  <c r="X277" i="3"/>
  <c r="Y277" i="3" s="1"/>
  <c r="W277" i="3"/>
  <c r="X337" i="3"/>
  <c r="Y337" i="3" s="1"/>
  <c r="W337" i="3"/>
  <c r="V611" i="3"/>
  <c r="U611" i="3"/>
  <c r="S427" i="3"/>
  <c r="T427" i="3"/>
  <c r="T198" i="3"/>
  <c r="S198" i="3"/>
  <c r="V615" i="3"/>
  <c r="U615" i="3"/>
  <c r="U90" i="3"/>
  <c r="V90" i="3"/>
  <c r="T46" i="3"/>
  <c r="S46" i="3"/>
  <c r="T377" i="3"/>
  <c r="S377" i="3"/>
  <c r="V214" i="3"/>
  <c r="U214" i="3"/>
  <c r="S73" i="3"/>
  <c r="T73" i="3"/>
  <c r="T116" i="3"/>
  <c r="S116" i="3"/>
  <c r="T310" i="3"/>
  <c r="S310" i="3"/>
  <c r="T537" i="3"/>
  <c r="S537" i="3"/>
  <c r="T406" i="3"/>
  <c r="S406" i="3"/>
  <c r="V75" i="3"/>
  <c r="U75" i="3"/>
  <c r="X167" i="3"/>
  <c r="Y167" i="3" s="1"/>
  <c r="W167" i="3"/>
  <c r="V242" i="3"/>
  <c r="U242" i="3"/>
  <c r="T314" i="3"/>
  <c r="S314" i="3"/>
  <c r="S331" i="3"/>
  <c r="T331" i="3"/>
  <c r="V589" i="3"/>
  <c r="U589" i="3"/>
  <c r="S141" i="3"/>
  <c r="T141" i="3"/>
  <c r="S433" i="3"/>
  <c r="T433" i="3"/>
  <c r="W96" i="3"/>
  <c r="X96" i="3"/>
  <c r="Y96" i="3" s="1"/>
  <c r="U82" i="3"/>
  <c r="V82" i="3"/>
  <c r="V84" i="3"/>
  <c r="U84" i="3"/>
  <c r="V143" i="3"/>
  <c r="U143" i="3"/>
  <c r="T150" i="3"/>
  <c r="S150" i="3"/>
  <c r="V191" i="3"/>
  <c r="U191" i="3"/>
  <c r="W305" i="3"/>
  <c r="X305" i="3"/>
  <c r="Y305" i="3" s="1"/>
  <c r="S395" i="3"/>
  <c r="T395" i="3"/>
  <c r="S379" i="3"/>
  <c r="T379" i="3"/>
  <c r="T468" i="3"/>
  <c r="S468" i="3"/>
  <c r="X588" i="3"/>
  <c r="Y588" i="3" s="1"/>
  <c r="W588" i="3"/>
  <c r="U508" i="3"/>
  <c r="V508" i="3"/>
  <c r="V9" i="3"/>
  <c r="U9" i="3"/>
  <c r="X243" i="3"/>
  <c r="Y243" i="3" s="1"/>
  <c r="W243" i="3"/>
  <c r="U290" i="3"/>
  <c r="V290" i="3"/>
  <c r="V326" i="3"/>
  <c r="U326" i="3"/>
  <c r="S307" i="3"/>
  <c r="T307" i="3"/>
  <c r="S396" i="3"/>
  <c r="T396" i="3"/>
  <c r="U355" i="3"/>
  <c r="V355" i="3"/>
  <c r="W513" i="3"/>
  <c r="X513" i="3"/>
  <c r="Y513" i="3" s="1"/>
  <c r="V601" i="3"/>
  <c r="U601" i="3"/>
  <c r="T70" i="3"/>
  <c r="S70" i="3"/>
  <c r="S103" i="3"/>
  <c r="T103" i="3"/>
  <c r="T100" i="3"/>
  <c r="S100" i="3"/>
  <c r="T12" i="3"/>
  <c r="S12" i="3"/>
  <c r="T158" i="3"/>
  <c r="S158" i="3"/>
  <c r="T323" i="3"/>
  <c r="S323" i="3"/>
  <c r="V429" i="3"/>
  <c r="U429" i="3"/>
  <c r="V585" i="3"/>
  <c r="U585" i="3"/>
  <c r="V181" i="3"/>
  <c r="U181" i="3"/>
  <c r="X369" i="3"/>
  <c r="Y369" i="3" s="1"/>
  <c r="W369" i="3"/>
  <c r="U573" i="3"/>
  <c r="V573" i="3"/>
  <c r="T154" i="3"/>
  <c r="S154" i="3"/>
  <c r="T256" i="3"/>
  <c r="S256" i="3"/>
  <c r="U330" i="3"/>
  <c r="V330" i="3"/>
  <c r="V312" i="3"/>
  <c r="U312" i="3"/>
  <c r="S358" i="3"/>
  <c r="T358" i="3"/>
  <c r="S389" i="3"/>
  <c r="T389" i="3"/>
  <c r="S486" i="3"/>
  <c r="T486" i="3"/>
  <c r="V510" i="3"/>
  <c r="U510" i="3"/>
  <c r="X176" i="3"/>
  <c r="Y176" i="3" s="1"/>
  <c r="W176" i="3"/>
  <c r="V324" i="3"/>
  <c r="U324" i="3"/>
  <c r="T162" i="3"/>
  <c r="S162" i="3"/>
  <c r="W239" i="3"/>
  <c r="X239" i="3"/>
  <c r="Y239" i="3" s="1"/>
  <c r="S416" i="3"/>
  <c r="T416" i="3"/>
  <c r="X586" i="3"/>
  <c r="Y586" i="3" s="1"/>
  <c r="W586" i="3"/>
  <c r="T91" i="3"/>
  <c r="S91" i="3"/>
  <c r="T298" i="3"/>
  <c r="S298" i="3"/>
  <c r="X19" i="3"/>
  <c r="Y19" i="3" s="1"/>
  <c r="W19" i="3"/>
  <c r="T271" i="3"/>
  <c r="S271" i="3"/>
  <c r="V798" i="3"/>
  <c r="U798" i="3"/>
  <c r="S772" i="3"/>
  <c r="T772" i="3"/>
  <c r="U280" i="3"/>
  <c r="V280" i="3"/>
  <c r="S348" i="3"/>
  <c r="T348" i="3"/>
  <c r="T202" i="3"/>
  <c r="S202" i="3"/>
  <c r="X268" i="3"/>
  <c r="Y268" i="3" s="1"/>
  <c r="W268" i="3"/>
  <c r="T422" i="3"/>
  <c r="S422" i="3"/>
  <c r="V507" i="3"/>
  <c r="U507" i="3"/>
  <c r="V47" i="3"/>
  <c r="U47" i="3"/>
  <c r="V188" i="3"/>
  <c r="U188" i="3"/>
  <c r="W112" i="3"/>
  <c r="X112" i="3"/>
  <c r="Y112" i="3" s="1"/>
  <c r="U129" i="3"/>
  <c r="V129" i="3"/>
  <c r="T360" i="3"/>
  <c r="S360" i="3"/>
  <c r="V599" i="3"/>
  <c r="U599" i="3"/>
  <c r="T224" i="3"/>
  <c r="S224" i="3"/>
  <c r="S414" i="3"/>
  <c r="T414" i="3"/>
  <c r="V575" i="3"/>
  <c r="U575" i="3"/>
  <c r="T57" i="3"/>
  <c r="S57" i="3"/>
  <c r="U234" i="3"/>
  <c r="V234" i="3"/>
  <c r="S288" i="3"/>
  <c r="T288" i="3"/>
  <c r="U273" i="3"/>
  <c r="V273" i="3"/>
  <c r="U408" i="3"/>
  <c r="V408" i="3"/>
  <c r="V375" i="3"/>
  <c r="U375" i="3"/>
  <c r="T38" i="3"/>
  <c r="S38" i="3"/>
  <c r="T335" i="3"/>
  <c r="S335" i="3"/>
  <c r="T430" i="3"/>
  <c r="S430" i="3"/>
  <c r="V140" i="3"/>
  <c r="U140" i="3"/>
  <c r="X27" i="3"/>
  <c r="Y27" i="3" s="1"/>
  <c r="W27" i="3"/>
  <c r="V556" i="3"/>
  <c r="U556" i="3"/>
  <c r="U222" i="3"/>
  <c r="V222" i="3"/>
  <c r="T426" i="3"/>
  <c r="S426" i="3"/>
  <c r="V607" i="3"/>
  <c r="U607" i="3"/>
  <c r="X7" i="3"/>
  <c r="Y7" i="3" s="1"/>
  <c r="W7" i="3"/>
  <c r="V539" i="3"/>
  <c r="U539" i="3"/>
  <c r="U78" i="3"/>
  <c r="V78" i="3"/>
  <c r="T41" i="3"/>
  <c r="S41" i="3"/>
  <c r="V250" i="3"/>
  <c r="U250" i="3"/>
  <c r="X584" i="3"/>
  <c r="Y584" i="3" s="1"/>
  <c r="W584" i="3"/>
  <c r="U790" i="3"/>
  <c r="V790" i="3"/>
  <c r="V97" i="3"/>
  <c r="U97" i="3"/>
  <c r="V173" i="3"/>
  <c r="U173" i="3"/>
  <c r="T294" i="3"/>
  <c r="S294" i="3"/>
  <c r="S351" i="3"/>
  <c r="T351" i="3"/>
  <c r="X362" i="3"/>
  <c r="Y362" i="3" s="1"/>
  <c r="W362" i="3"/>
  <c r="T544" i="3"/>
  <c r="S544" i="3"/>
  <c r="U481" i="3"/>
  <c r="V481" i="3"/>
  <c r="V215" i="3"/>
  <c r="U215" i="3"/>
  <c r="W151" i="3"/>
  <c r="X151" i="3"/>
  <c r="Y151" i="3" s="1"/>
  <c r="X180" i="3"/>
  <c r="Y180" i="3" s="1"/>
  <c r="W180" i="3"/>
  <c r="T205" i="3"/>
  <c r="S205" i="3"/>
  <c r="V206" i="3"/>
  <c r="U206" i="3"/>
  <c r="T318" i="3"/>
  <c r="S318" i="3"/>
  <c r="U367" i="3"/>
  <c r="V367" i="3"/>
  <c r="V434" i="3"/>
  <c r="U434" i="3"/>
  <c r="V490" i="3"/>
  <c r="U490" i="3"/>
  <c r="X118" i="3"/>
  <c r="Y118" i="3" s="1"/>
  <c r="W118" i="3"/>
  <c r="V495" i="3"/>
  <c r="U495" i="3"/>
  <c r="S498" i="3"/>
  <c r="T498" i="3"/>
  <c r="X182" i="3"/>
  <c r="Y182" i="3" s="1"/>
  <c r="W182" i="3"/>
  <c r="W296" i="3"/>
  <c r="X296" i="3"/>
  <c r="Y296" i="3" s="1"/>
  <c r="S425" i="3"/>
  <c r="T425" i="3"/>
  <c r="V805" i="3"/>
  <c r="U805" i="3"/>
  <c r="X171" i="3"/>
  <c r="Y171" i="3" s="1"/>
  <c r="W171" i="3"/>
  <c r="S94" i="3"/>
  <c r="T94" i="3"/>
  <c r="T235" i="3"/>
  <c r="S235" i="3"/>
  <c r="S344" i="3"/>
  <c r="T344" i="3"/>
  <c r="U388" i="3"/>
  <c r="V388" i="3"/>
  <c r="U378" i="3"/>
  <c r="V378" i="3"/>
  <c r="V473" i="3"/>
  <c r="U473" i="3"/>
  <c r="T536" i="3"/>
  <c r="S536" i="3"/>
  <c r="V253" i="3"/>
  <c r="U253" i="3"/>
  <c r="W497" i="3"/>
  <c r="X497" i="3"/>
  <c r="Y497" i="3" s="1"/>
  <c r="V88" i="3"/>
  <c r="U88" i="3"/>
  <c r="T16" i="3"/>
  <c r="S16" i="3"/>
  <c r="V186" i="3"/>
  <c r="U186" i="3"/>
  <c r="V159" i="3"/>
  <c r="U159" i="3"/>
  <c r="V166" i="3"/>
  <c r="U166" i="3"/>
  <c r="W276" i="3"/>
  <c r="X276" i="3"/>
  <c r="Y276" i="3" s="1"/>
  <c r="S306" i="3"/>
  <c r="T306" i="3"/>
  <c r="U385" i="3"/>
  <c r="V385" i="3"/>
  <c r="T32" i="3"/>
  <c r="S32" i="3"/>
  <c r="X199" i="3"/>
  <c r="Y199" i="3" s="1"/>
  <c r="W199" i="3"/>
  <c r="V282" i="3"/>
  <c r="U282" i="3"/>
  <c r="X110" i="3"/>
  <c r="Y110" i="3" s="1"/>
  <c r="W110" i="3"/>
  <c r="V17" i="3"/>
  <c r="U17" i="3"/>
  <c r="V195" i="3"/>
  <c r="U195" i="3"/>
  <c r="X184" i="3"/>
  <c r="Y184" i="3" s="1"/>
  <c r="W184" i="3"/>
  <c r="X293" i="3"/>
  <c r="Y293" i="3" s="1"/>
  <c r="W293" i="3"/>
  <c r="W453" i="3"/>
  <c r="X453" i="3"/>
  <c r="Y453" i="3" s="1"/>
  <c r="V457" i="3"/>
  <c r="U457" i="3"/>
  <c r="V518" i="3"/>
  <c r="U518" i="3"/>
  <c r="U49" i="3"/>
  <c r="V49" i="3"/>
  <c r="U311" i="3"/>
  <c r="V311" i="3"/>
  <c r="V901" i="3" l="1"/>
  <c r="U901" i="3"/>
  <c r="V900" i="3"/>
  <c r="U900" i="3"/>
  <c r="V898" i="3"/>
  <c r="W898" i="3" s="1"/>
  <c r="U898" i="3"/>
  <c r="V896" i="3"/>
  <c r="W896" i="3" s="1"/>
  <c r="U896" i="3"/>
  <c r="U894" i="3"/>
  <c r="V894" i="3"/>
  <c r="W894" i="3" s="1"/>
  <c r="V893" i="3"/>
  <c r="W893" i="3" s="1"/>
  <c r="U893" i="3"/>
  <c r="U895" i="3"/>
  <c r="V895" i="3"/>
  <c r="V892" i="3"/>
  <c r="U892" i="3"/>
  <c r="U890" i="3"/>
  <c r="U847" i="3"/>
  <c r="U878" i="3"/>
  <c r="V887" i="3"/>
  <c r="W887" i="3" s="1"/>
  <c r="V873" i="3"/>
  <c r="W873" i="3" s="1"/>
  <c r="X891" i="3"/>
  <c r="Y891" i="3" s="1"/>
  <c r="W891" i="3"/>
  <c r="U883" i="3"/>
  <c r="V883" i="3"/>
  <c r="W883" i="3" s="1"/>
  <c r="V889" i="3"/>
  <c r="U889" i="3"/>
  <c r="V695" i="3"/>
  <c r="V886" i="3"/>
  <c r="W886" i="3" s="1"/>
  <c r="U886" i="3"/>
  <c r="U888" i="3"/>
  <c r="V888" i="3"/>
  <c r="V851" i="3"/>
  <c r="W851" i="3" s="1"/>
  <c r="U885" i="3"/>
  <c r="V885" i="3"/>
  <c r="U884" i="3"/>
  <c r="V884" i="3"/>
  <c r="W884" i="3" s="1"/>
  <c r="W749" i="3"/>
  <c r="X749" i="3"/>
  <c r="Y749" i="3" s="1"/>
  <c r="W784" i="3"/>
  <c r="X784" i="3"/>
  <c r="Y784" i="3" s="1"/>
  <c r="X881" i="3"/>
  <c r="Y881" i="3" s="1"/>
  <c r="W881" i="3"/>
  <c r="U859" i="3"/>
  <c r="V859" i="3"/>
  <c r="W859" i="3" s="1"/>
  <c r="U875" i="3"/>
  <c r="V875" i="3"/>
  <c r="W875" i="3" s="1"/>
  <c r="V866" i="3"/>
  <c r="W866" i="3" s="1"/>
  <c r="U866" i="3"/>
  <c r="V870" i="3"/>
  <c r="W870" i="3" s="1"/>
  <c r="U870" i="3"/>
  <c r="V839" i="3"/>
  <c r="W839" i="3" s="1"/>
  <c r="U860" i="3"/>
  <c r="V860" i="3"/>
  <c r="W860" i="3" s="1"/>
  <c r="U876" i="3"/>
  <c r="V876" i="3"/>
  <c r="W876" i="3" s="1"/>
  <c r="U872" i="3"/>
  <c r="V872" i="3"/>
  <c r="W872" i="3" s="1"/>
  <c r="U864" i="3"/>
  <c r="V864" i="3"/>
  <c r="W864" i="3" s="1"/>
  <c r="U868" i="3"/>
  <c r="V868" i="3"/>
  <c r="W868" i="3" s="1"/>
  <c r="V857" i="3"/>
  <c r="U857" i="3"/>
  <c r="V856" i="3"/>
  <c r="U856" i="3"/>
  <c r="W745" i="3"/>
  <c r="X745" i="3"/>
  <c r="Y745" i="3" s="1"/>
  <c r="W778" i="3"/>
  <c r="X778" i="3"/>
  <c r="Y778" i="3" s="1"/>
  <c r="V815" i="3"/>
  <c r="W815" i="3" s="1"/>
  <c r="V854" i="3"/>
  <c r="W854" i="3" s="1"/>
  <c r="U854" i="3"/>
  <c r="X855" i="3"/>
  <c r="Y855" i="3" s="1"/>
  <c r="W855" i="3"/>
  <c r="W519" i="3"/>
  <c r="U519" i="3"/>
  <c r="V846" i="3"/>
  <c r="W846" i="3" s="1"/>
  <c r="V852" i="3"/>
  <c r="W852" i="3" s="1"/>
  <c r="U852" i="3"/>
  <c r="X853" i="3"/>
  <c r="Y853" i="3" s="1"/>
  <c r="W853" i="3"/>
  <c r="U843" i="3"/>
  <c r="W779" i="3"/>
  <c r="X779" i="3"/>
  <c r="Y779" i="3" s="1"/>
  <c r="X851" i="3"/>
  <c r="Y851" i="3" s="1"/>
  <c r="U499" i="3"/>
  <c r="V764" i="3"/>
  <c r="W764" i="3" s="1"/>
  <c r="V850" i="3"/>
  <c r="U850" i="3"/>
  <c r="W136" i="3"/>
  <c r="U759" i="3"/>
  <c r="X447" i="3"/>
  <c r="Y447" i="3" s="1"/>
  <c r="V741" i="3"/>
  <c r="X741" i="3" s="1"/>
  <c r="Y741" i="3" s="1"/>
  <c r="U844" i="3"/>
  <c r="V844" i="3"/>
  <c r="W844" i="3" s="1"/>
  <c r="U617" i="3"/>
  <c r="V766" i="3"/>
  <c r="X766" i="3" s="1"/>
  <c r="Y766" i="3" s="1"/>
  <c r="V849" i="3"/>
  <c r="U849" i="3"/>
  <c r="U840" i="3"/>
  <c r="V840" i="3"/>
  <c r="W840" i="3" s="1"/>
  <c r="X848" i="3"/>
  <c r="Y848" i="3" s="1"/>
  <c r="W848" i="3"/>
  <c r="U845" i="3"/>
  <c r="V845" i="3"/>
  <c r="W845" i="3" s="1"/>
  <c r="V837" i="3"/>
  <c r="W837" i="3" s="1"/>
  <c r="U837" i="3"/>
  <c r="V835" i="3"/>
  <c r="W835" i="3" s="1"/>
  <c r="U835" i="3"/>
  <c r="V841" i="3"/>
  <c r="W841" i="3" s="1"/>
  <c r="U841" i="3"/>
  <c r="V834" i="3"/>
  <c r="U834" i="3"/>
  <c r="W774" i="3"/>
  <c r="X774" i="3"/>
  <c r="Y774" i="3" s="1"/>
  <c r="V729" i="3"/>
  <c r="W729" i="3" s="1"/>
  <c r="X833" i="3"/>
  <c r="Y833" i="3" s="1"/>
  <c r="W833" i="3"/>
  <c r="W756" i="3"/>
  <c r="X756" i="3"/>
  <c r="Y756" i="3" s="1"/>
  <c r="V660" i="3"/>
  <c r="W660" i="3" s="1"/>
  <c r="W757" i="3"/>
  <c r="X757" i="3"/>
  <c r="Y757" i="3" s="1"/>
  <c r="V719" i="3"/>
  <c r="W719" i="3" s="1"/>
  <c r="W753" i="3"/>
  <c r="X753" i="3"/>
  <c r="Y753" i="3" s="1"/>
  <c r="V782" i="3"/>
  <c r="X60" i="3"/>
  <c r="Y60" i="3" s="1"/>
  <c r="W762" i="3"/>
  <c r="X762" i="3"/>
  <c r="Y762" i="3" s="1"/>
  <c r="W759" i="3"/>
  <c r="X759" i="3"/>
  <c r="Y759" i="3" s="1"/>
  <c r="W761" i="3"/>
  <c r="X761" i="3"/>
  <c r="Y761" i="3" s="1"/>
  <c r="V829" i="3"/>
  <c r="W829" i="3" s="1"/>
  <c r="U829" i="3"/>
  <c r="V814" i="3"/>
  <c r="W814" i="3" s="1"/>
  <c r="V775" i="3"/>
  <c r="X775" i="3" s="1"/>
  <c r="Y775" i="3" s="1"/>
  <c r="V828" i="3"/>
  <c r="U828" i="3"/>
  <c r="U447" i="3"/>
  <c r="U819" i="3"/>
  <c r="U774" i="3"/>
  <c r="V827" i="3"/>
  <c r="W827" i="3" s="1"/>
  <c r="U827" i="3"/>
  <c r="V824" i="3"/>
  <c r="W824" i="3" s="1"/>
  <c r="U824" i="3"/>
  <c r="V820" i="3"/>
  <c r="W820" i="3" s="1"/>
  <c r="U820" i="3"/>
  <c r="V681" i="3"/>
  <c r="X681" i="3" s="1"/>
  <c r="Y681" i="3" s="1"/>
  <c r="W690" i="3"/>
  <c r="W819" i="3"/>
  <c r="X819" i="3"/>
  <c r="Y819" i="3" s="1"/>
  <c r="W743" i="3"/>
  <c r="X743" i="3"/>
  <c r="Y743" i="3" s="1"/>
  <c r="V768" i="3"/>
  <c r="V747" i="3"/>
  <c r="U284" i="3"/>
  <c r="V818" i="3"/>
  <c r="U818" i="3"/>
  <c r="V744" i="3"/>
  <c r="V817" i="3"/>
  <c r="U817" i="3"/>
  <c r="V723" i="3"/>
  <c r="W723" i="3" s="1"/>
  <c r="W741" i="3"/>
  <c r="V816" i="3"/>
  <c r="U816" i="3"/>
  <c r="X815" i="3"/>
  <c r="Y815" i="3" s="1"/>
  <c r="U813" i="3"/>
  <c r="V813" i="3"/>
  <c r="W813" i="3" s="1"/>
  <c r="U810" i="3"/>
  <c r="V810" i="3"/>
  <c r="W810" i="3" s="1"/>
  <c r="V811" i="3"/>
  <c r="W811" i="3" s="1"/>
  <c r="U811" i="3"/>
  <c r="W737" i="3"/>
  <c r="X737" i="3"/>
  <c r="Y737" i="3" s="1"/>
  <c r="V785" i="3"/>
  <c r="U785" i="3"/>
  <c r="W735" i="3"/>
  <c r="X735" i="3"/>
  <c r="Y735" i="3" s="1"/>
  <c r="V809" i="3"/>
  <c r="W809" i="3" s="1"/>
  <c r="U809" i="3"/>
  <c r="V807" i="3"/>
  <c r="W807" i="3" s="1"/>
  <c r="U807" i="3"/>
  <c r="X812" i="3"/>
  <c r="Y812" i="3" s="1"/>
  <c r="W812" i="3"/>
  <c r="X107" i="3"/>
  <c r="Y107" i="3" s="1"/>
  <c r="U783" i="3"/>
  <c r="V783" i="3"/>
  <c r="V781" i="3"/>
  <c r="U781" i="3"/>
  <c r="X806" i="3"/>
  <c r="Y806" i="3" s="1"/>
  <c r="W806" i="3"/>
  <c r="V398" i="3"/>
  <c r="W398" i="3" s="1"/>
  <c r="V777" i="3"/>
  <c r="U777" i="3"/>
  <c r="W727" i="3"/>
  <c r="X727" i="3"/>
  <c r="Y727" i="3" s="1"/>
  <c r="W733" i="3"/>
  <c r="X733" i="3"/>
  <c r="Y733" i="3" s="1"/>
  <c r="V776" i="3"/>
  <c r="U776" i="3"/>
  <c r="V715" i="3"/>
  <c r="W715" i="3" s="1"/>
  <c r="V767" i="3"/>
  <c r="U767" i="3"/>
  <c r="U773" i="3"/>
  <c r="V773" i="3"/>
  <c r="V739" i="3"/>
  <c r="W731" i="3"/>
  <c r="X731" i="3"/>
  <c r="Y731" i="3" s="1"/>
  <c r="V765" i="3"/>
  <c r="U765" i="3"/>
  <c r="W692" i="3"/>
  <c r="X692" i="3"/>
  <c r="Y692" i="3" s="1"/>
  <c r="W693" i="3"/>
  <c r="X693" i="3"/>
  <c r="Y693" i="3" s="1"/>
  <c r="W725" i="3"/>
  <c r="X725" i="3"/>
  <c r="Y725" i="3" s="1"/>
  <c r="X764" i="3"/>
  <c r="Y764" i="3" s="1"/>
  <c r="V763" i="3"/>
  <c r="U763" i="3"/>
  <c r="X496" i="3"/>
  <c r="Y496" i="3" s="1"/>
  <c r="U496" i="3"/>
  <c r="U758" i="3"/>
  <c r="V758" i="3"/>
  <c r="X760" i="3"/>
  <c r="Y760" i="3" s="1"/>
  <c r="W760" i="3"/>
  <c r="W721" i="3"/>
  <c r="X721" i="3"/>
  <c r="Y721" i="3" s="1"/>
  <c r="W717" i="3"/>
  <c r="X717" i="3"/>
  <c r="Y717" i="3" s="1"/>
  <c r="W688" i="3"/>
  <c r="X688" i="3"/>
  <c r="Y688" i="3" s="1"/>
  <c r="U754" i="3"/>
  <c r="V754" i="3"/>
  <c r="U751" i="3"/>
  <c r="V751" i="3"/>
  <c r="U752" i="3"/>
  <c r="V752" i="3"/>
  <c r="U755" i="3"/>
  <c r="V755" i="3"/>
  <c r="W707" i="3"/>
  <c r="X707" i="3"/>
  <c r="Y707" i="3" s="1"/>
  <c r="W713" i="3"/>
  <c r="X713" i="3"/>
  <c r="Y713" i="3" s="1"/>
  <c r="W685" i="3"/>
  <c r="X685" i="3"/>
  <c r="Y685" i="3" s="1"/>
  <c r="W679" i="3"/>
  <c r="X679" i="3"/>
  <c r="Y679" i="3" s="1"/>
  <c r="W678" i="3"/>
  <c r="X678" i="3"/>
  <c r="Y678" i="3" s="1"/>
  <c r="W711" i="3"/>
  <c r="X711" i="3"/>
  <c r="Y711" i="3" s="1"/>
  <c r="V517" i="3"/>
  <c r="W517" i="3" s="1"/>
  <c r="U746" i="3"/>
  <c r="V746" i="3"/>
  <c r="V712" i="3"/>
  <c r="U712" i="3"/>
  <c r="U726" i="3"/>
  <c r="V726" i="3"/>
  <c r="V700" i="3"/>
  <c r="U700" i="3"/>
  <c r="U708" i="3"/>
  <c r="V708" i="3"/>
  <c r="U742" i="3"/>
  <c r="V742" i="3"/>
  <c r="U718" i="3"/>
  <c r="V718" i="3"/>
  <c r="V748" i="3"/>
  <c r="U748" i="3"/>
  <c r="U714" i="3"/>
  <c r="V714" i="3"/>
  <c r="U738" i="3"/>
  <c r="V738" i="3"/>
  <c r="U702" i="3"/>
  <c r="V702" i="3"/>
  <c r="U720" i="3"/>
  <c r="V720" i="3"/>
  <c r="U730" i="3"/>
  <c r="V730" i="3"/>
  <c r="U734" i="3"/>
  <c r="V734" i="3"/>
  <c r="W709" i="3"/>
  <c r="X709" i="3"/>
  <c r="Y709" i="3" s="1"/>
  <c r="U736" i="3"/>
  <c r="V736" i="3"/>
  <c r="U724" i="3"/>
  <c r="V724" i="3"/>
  <c r="W705" i="3"/>
  <c r="X705" i="3"/>
  <c r="Y705" i="3" s="1"/>
  <c r="U732" i="3"/>
  <c r="V732" i="3"/>
  <c r="U706" i="3"/>
  <c r="V706" i="3"/>
  <c r="W703" i="3"/>
  <c r="X703" i="3"/>
  <c r="Y703" i="3" s="1"/>
  <c r="U728" i="3"/>
  <c r="V728" i="3"/>
  <c r="U716" i="3"/>
  <c r="V716" i="3"/>
  <c r="V704" i="3"/>
  <c r="U704" i="3"/>
  <c r="U710" i="3"/>
  <c r="V710" i="3"/>
  <c r="U722" i="3"/>
  <c r="V722" i="3"/>
  <c r="V740" i="3"/>
  <c r="U740" i="3"/>
  <c r="X701" i="3"/>
  <c r="Y701" i="3" s="1"/>
  <c r="W701" i="3"/>
  <c r="W668" i="3"/>
  <c r="X668" i="3"/>
  <c r="Y668" i="3" s="1"/>
  <c r="W673" i="3"/>
  <c r="X673" i="3"/>
  <c r="Y673" i="3" s="1"/>
  <c r="W676" i="3"/>
  <c r="X676" i="3"/>
  <c r="Y676" i="3" s="1"/>
  <c r="U691" i="3"/>
  <c r="V691" i="3"/>
  <c r="W674" i="3"/>
  <c r="X674" i="3"/>
  <c r="Y674" i="3" s="1"/>
  <c r="W695" i="3"/>
  <c r="X695" i="3"/>
  <c r="Y695" i="3" s="1"/>
  <c r="W662" i="3"/>
  <c r="X662" i="3"/>
  <c r="Y662" i="3" s="1"/>
  <c r="W672" i="3"/>
  <c r="X672" i="3"/>
  <c r="Y672" i="3" s="1"/>
  <c r="W666" i="3"/>
  <c r="X666" i="3"/>
  <c r="Y666" i="3" s="1"/>
  <c r="W694" i="3"/>
  <c r="X694" i="3"/>
  <c r="Y694" i="3" s="1"/>
  <c r="V698" i="3"/>
  <c r="U698" i="3"/>
  <c r="X699" i="3"/>
  <c r="Y699" i="3" s="1"/>
  <c r="W699" i="3"/>
  <c r="W661" i="3"/>
  <c r="X661" i="3"/>
  <c r="Y661" i="3" s="1"/>
  <c r="X524" i="3"/>
  <c r="Y524" i="3" s="1"/>
  <c r="W697" i="3"/>
  <c r="X697" i="3"/>
  <c r="Y697" i="3" s="1"/>
  <c r="W226" i="3"/>
  <c r="X227" i="3"/>
  <c r="Y227" i="3" s="1"/>
  <c r="X696" i="3"/>
  <c r="Y696" i="3" s="1"/>
  <c r="W696" i="3"/>
  <c r="V687" i="3"/>
  <c r="U687" i="3"/>
  <c r="W653" i="3"/>
  <c r="X653" i="3"/>
  <c r="Y653" i="3" s="1"/>
  <c r="W654" i="3"/>
  <c r="X654" i="3"/>
  <c r="Y654" i="3" s="1"/>
  <c r="V634" i="3"/>
  <c r="X634" i="3" s="1"/>
  <c r="Y634" i="3" s="1"/>
  <c r="W652" i="3"/>
  <c r="X652" i="3"/>
  <c r="Y652" i="3" s="1"/>
  <c r="W650" i="3"/>
  <c r="X650" i="3"/>
  <c r="Y650" i="3" s="1"/>
  <c r="V684" i="3"/>
  <c r="U684" i="3"/>
  <c r="U686" i="3"/>
  <c r="V686" i="3"/>
  <c r="W647" i="3"/>
  <c r="X647" i="3"/>
  <c r="Y647" i="3" s="1"/>
  <c r="U678" i="3"/>
  <c r="V461" i="3"/>
  <c r="X461" i="3" s="1"/>
  <c r="Y461" i="3" s="1"/>
  <c r="W683" i="3"/>
  <c r="X683" i="3"/>
  <c r="Y683" i="3" s="1"/>
  <c r="W645" i="3"/>
  <c r="X645" i="3"/>
  <c r="Y645" i="3" s="1"/>
  <c r="V682" i="3"/>
  <c r="U682" i="3"/>
  <c r="U680" i="3"/>
  <c r="V680" i="3"/>
  <c r="W640" i="3"/>
  <c r="X640" i="3"/>
  <c r="Y640" i="3" s="1"/>
  <c r="W642" i="3"/>
  <c r="X642" i="3"/>
  <c r="Y642" i="3" s="1"/>
  <c r="X516" i="3"/>
  <c r="Y516" i="3" s="1"/>
  <c r="W446" i="3"/>
  <c r="X478" i="3"/>
  <c r="Y478" i="3" s="1"/>
  <c r="U446" i="3"/>
  <c r="U105" i="3"/>
  <c r="X270" i="3"/>
  <c r="Y270" i="3" s="1"/>
  <c r="V506" i="3"/>
  <c r="W506" i="3" s="1"/>
  <c r="V670" i="3"/>
  <c r="U670" i="3"/>
  <c r="U483" i="3"/>
  <c r="X354" i="3"/>
  <c r="Y354" i="3" s="1"/>
  <c r="V467" i="3"/>
  <c r="W467" i="3" s="1"/>
  <c r="V648" i="3"/>
  <c r="V677" i="3"/>
  <c r="U677" i="3"/>
  <c r="V671" i="3"/>
  <c r="U671" i="3"/>
  <c r="V675" i="3"/>
  <c r="U675" i="3"/>
  <c r="V667" i="3"/>
  <c r="U667" i="3"/>
  <c r="W44" i="3"/>
  <c r="U464" i="3"/>
  <c r="V665" i="3"/>
  <c r="U665" i="3"/>
  <c r="U336" i="3"/>
  <c r="W638" i="3"/>
  <c r="X638" i="3"/>
  <c r="Y638" i="3" s="1"/>
  <c r="V144" i="3"/>
  <c r="X144" i="3" s="1"/>
  <c r="Y144" i="3" s="1"/>
  <c r="U361" i="3"/>
  <c r="U650" i="3"/>
  <c r="U661" i="3"/>
  <c r="V664" i="3"/>
  <c r="U664" i="3"/>
  <c r="X255" i="3"/>
  <c r="Y255" i="3" s="1"/>
  <c r="V663" i="3"/>
  <c r="U663" i="3"/>
  <c r="W466" i="3"/>
  <c r="U645" i="3"/>
  <c r="U106" i="3"/>
  <c r="U466" i="3"/>
  <c r="V479" i="3"/>
  <c r="U285" i="3"/>
  <c r="U18" i="3"/>
  <c r="U658" i="3"/>
  <c r="V658" i="3"/>
  <c r="V221" i="3"/>
  <c r="W221" i="3" s="1"/>
  <c r="V657" i="3"/>
  <c r="U657" i="3"/>
  <c r="U659" i="3"/>
  <c r="V659" i="3"/>
  <c r="X405" i="3"/>
  <c r="Y405" i="3" s="1"/>
  <c r="W631" i="3"/>
  <c r="X631" i="3"/>
  <c r="Y631" i="3" s="1"/>
  <c r="U172" i="3"/>
  <c r="U259" i="3"/>
  <c r="X769" i="3"/>
  <c r="Y769" i="3" s="1"/>
  <c r="V521" i="3"/>
  <c r="X521" i="3" s="1"/>
  <c r="Y521" i="3" s="1"/>
  <c r="U227" i="3"/>
  <c r="W36" i="3"/>
  <c r="U656" i="3"/>
  <c r="V656" i="3"/>
  <c r="W207" i="3"/>
  <c r="U382" i="3"/>
  <c r="W491" i="3"/>
  <c r="W329" i="3"/>
  <c r="U522" i="3"/>
  <c r="U412" i="3"/>
  <c r="V655" i="3"/>
  <c r="U655" i="3"/>
  <c r="W628" i="3"/>
  <c r="X628" i="3"/>
  <c r="Y628" i="3" s="1"/>
  <c r="W384" i="3"/>
  <c r="X6" i="3"/>
  <c r="Y6" i="3" s="1"/>
  <c r="V418" i="3"/>
  <c r="X418" i="3" s="1"/>
  <c r="Y418" i="3" s="1"/>
  <c r="W346" i="3"/>
  <c r="V633" i="3"/>
  <c r="U651" i="3"/>
  <c r="V651" i="3"/>
  <c r="W482" i="3"/>
  <c r="X482" i="3"/>
  <c r="Y482" i="3" s="1"/>
  <c r="W316" i="3"/>
  <c r="U439" i="3"/>
  <c r="U35" i="3"/>
  <c r="V233" i="3"/>
  <c r="U233" i="3"/>
  <c r="W624" i="3"/>
  <c r="X624" i="3"/>
  <c r="Y624" i="3" s="1"/>
  <c r="W623" i="3"/>
  <c r="X623" i="3"/>
  <c r="Y623" i="3" s="1"/>
  <c r="W500" i="3"/>
  <c r="X500" i="3"/>
  <c r="Y500" i="3" s="1"/>
  <c r="V349" i="3"/>
  <c r="W349" i="3" s="1"/>
  <c r="U76" i="3"/>
  <c r="V459" i="3"/>
  <c r="X459" i="3" s="1"/>
  <c r="Y459" i="3" s="1"/>
  <c r="V637" i="3"/>
  <c r="X477" i="3"/>
  <c r="Y477" i="3" s="1"/>
  <c r="V417" i="3"/>
  <c r="X417" i="3" s="1"/>
  <c r="Y417" i="3" s="1"/>
  <c r="W2" i="3"/>
  <c r="U304" i="3"/>
  <c r="V69" i="3"/>
  <c r="X69" i="3" s="1"/>
  <c r="Y69" i="3" s="1"/>
  <c r="U623" i="3"/>
  <c r="V462" i="3"/>
  <c r="X452" i="3"/>
  <c r="Y452" i="3" s="1"/>
  <c r="X231" i="3"/>
  <c r="Y231" i="3" s="1"/>
  <c r="V649" i="3"/>
  <c r="U649" i="3"/>
  <c r="V646" i="3"/>
  <c r="U646" i="3"/>
  <c r="U225" i="3"/>
  <c r="W619" i="3"/>
  <c r="X619" i="3"/>
  <c r="Y619" i="3" s="1"/>
  <c r="X225" i="3"/>
  <c r="Y225" i="3" s="1"/>
  <c r="W50" i="3"/>
  <c r="W376" i="3"/>
  <c r="W229" i="3"/>
  <c r="V644" i="3"/>
  <c r="U644" i="3"/>
  <c r="U397" i="3"/>
  <c r="W247" i="3"/>
  <c r="W618" i="3"/>
  <c r="X618" i="3"/>
  <c r="Y618" i="3" s="1"/>
  <c r="U631" i="3"/>
  <c r="U387" i="3"/>
  <c r="V387" i="3"/>
  <c r="U212" i="3"/>
  <c r="V212" i="3"/>
  <c r="V643" i="3"/>
  <c r="U643" i="3"/>
  <c r="W615" i="3"/>
  <c r="X615" i="3"/>
  <c r="Y615" i="3" s="1"/>
  <c r="U494" i="3"/>
  <c r="V494" i="3"/>
  <c r="V641" i="3"/>
  <c r="U641" i="3"/>
  <c r="W613" i="3"/>
  <c r="X613" i="3"/>
  <c r="Y613" i="3" s="1"/>
  <c r="U520" i="3"/>
  <c r="V520" i="3"/>
  <c r="V101" i="3"/>
  <c r="U101" i="3"/>
  <c r="U636" i="3"/>
  <c r="V636" i="3"/>
  <c r="V493" i="3"/>
  <c r="U493" i="3"/>
  <c r="V635" i="3"/>
  <c r="U635" i="3"/>
  <c r="U639" i="3"/>
  <c r="V639" i="3"/>
  <c r="V632" i="3"/>
  <c r="U632" i="3"/>
  <c r="W605" i="3"/>
  <c r="X605" i="3"/>
  <c r="Y605" i="3" s="1"/>
  <c r="W609" i="3"/>
  <c r="X609" i="3"/>
  <c r="Y609" i="3" s="1"/>
  <c r="W608" i="3"/>
  <c r="X608" i="3"/>
  <c r="Y608" i="3" s="1"/>
  <c r="V620" i="3"/>
  <c r="W607" i="3"/>
  <c r="X607" i="3"/>
  <c r="Y607" i="3" s="1"/>
  <c r="W611" i="3"/>
  <c r="X611" i="3"/>
  <c r="Y611" i="3" s="1"/>
  <c r="V509" i="3"/>
  <c r="U509" i="3"/>
  <c r="U394" i="3"/>
  <c r="V394" i="3"/>
  <c r="W210" i="3"/>
  <c r="W201" i="3"/>
  <c r="X201" i="3"/>
  <c r="Y201" i="3" s="1"/>
  <c r="X444" i="3"/>
  <c r="Y444" i="3" s="1"/>
  <c r="W603" i="3"/>
  <c r="X603" i="3"/>
  <c r="Y603" i="3" s="1"/>
  <c r="U621" i="3"/>
  <c r="V621" i="3"/>
  <c r="V630" i="3"/>
  <c r="U630" i="3"/>
  <c r="X474" i="3"/>
  <c r="Y474" i="3" s="1"/>
  <c r="W474" i="3"/>
  <c r="U629" i="3"/>
  <c r="V629" i="3"/>
  <c r="W569" i="3"/>
  <c r="X569" i="3"/>
  <c r="Y569" i="3" s="1"/>
  <c r="W601" i="3"/>
  <c r="X601" i="3"/>
  <c r="Y601" i="3" s="1"/>
  <c r="V625" i="3"/>
  <c r="U625" i="3"/>
  <c r="U626" i="3"/>
  <c r="V626" i="3"/>
  <c r="V622" i="3"/>
  <c r="U622" i="3"/>
  <c r="U627" i="3"/>
  <c r="V627" i="3"/>
  <c r="V301" i="3"/>
  <c r="U301" i="3"/>
  <c r="W599" i="3"/>
  <c r="X599" i="3"/>
  <c r="Y599" i="3" s="1"/>
  <c r="W595" i="3"/>
  <c r="X595" i="3"/>
  <c r="Y595" i="3" s="1"/>
  <c r="W597" i="3"/>
  <c r="X597" i="3"/>
  <c r="Y597" i="3" s="1"/>
  <c r="U484" i="3"/>
  <c r="V484" i="3"/>
  <c r="W471" i="3"/>
  <c r="X471" i="3"/>
  <c r="Y471" i="3" s="1"/>
  <c r="U328" i="3"/>
  <c r="V328" i="3"/>
  <c r="V460" i="3"/>
  <c r="U460" i="3"/>
  <c r="V616" i="3"/>
  <c r="U616" i="3"/>
  <c r="U487" i="3"/>
  <c r="V487" i="3"/>
  <c r="U505" i="3"/>
  <c r="V505" i="3"/>
  <c r="U456" i="3"/>
  <c r="V456" i="3"/>
  <c r="U523" i="3"/>
  <c r="V523" i="3"/>
  <c r="V258" i="3"/>
  <c r="U258" i="3"/>
  <c r="W5" i="3"/>
  <c r="W593" i="3"/>
  <c r="X593" i="3"/>
  <c r="Y593" i="3" s="1"/>
  <c r="W591" i="3"/>
  <c r="X591" i="3"/>
  <c r="Y591" i="3" s="1"/>
  <c r="W504" i="3"/>
  <c r="X504" i="3"/>
  <c r="Y504" i="3" s="1"/>
  <c r="V465" i="3"/>
  <c r="U465" i="3"/>
  <c r="U472" i="3"/>
  <c r="V472" i="3"/>
  <c r="W488" i="3"/>
  <c r="X488" i="3"/>
  <c r="Y488" i="3" s="1"/>
  <c r="V528" i="3"/>
  <c r="U528" i="3"/>
  <c r="W589" i="3"/>
  <c r="X589" i="3"/>
  <c r="Y589" i="3" s="1"/>
  <c r="U441" i="3"/>
  <c r="V441" i="3"/>
  <c r="W470" i="3"/>
  <c r="X470" i="3"/>
  <c r="Y470" i="3" s="1"/>
  <c r="W533" i="3"/>
  <c r="X533" i="3"/>
  <c r="Y533" i="3" s="1"/>
  <c r="W469" i="3"/>
  <c r="X469" i="3"/>
  <c r="Y469" i="3" s="1"/>
  <c r="U489" i="3"/>
  <c r="V489" i="3"/>
  <c r="V502" i="3"/>
  <c r="U502" i="3"/>
  <c r="V443" i="3"/>
  <c r="U443" i="3"/>
  <c r="W439" i="3"/>
  <c r="X439" i="3"/>
  <c r="Y439" i="3" s="1"/>
  <c r="U525" i="3"/>
  <c r="V525" i="3"/>
  <c r="X527" i="3"/>
  <c r="Y527" i="3" s="1"/>
  <c r="W527" i="3"/>
  <c r="X442" i="3"/>
  <c r="Y442" i="3" s="1"/>
  <c r="W442" i="3"/>
  <c r="U6" i="3"/>
  <c r="W115" i="3"/>
  <c r="V211" i="3"/>
  <c r="W211" i="3" s="1"/>
  <c r="U249" i="3"/>
  <c r="U421" i="3"/>
  <c r="V421" i="3"/>
  <c r="V33" i="3"/>
  <c r="U33" i="3"/>
  <c r="X289" i="3"/>
  <c r="Y289" i="3" s="1"/>
  <c r="W289" i="3"/>
  <c r="W139" i="3"/>
  <c r="X139" i="3"/>
  <c r="Y139" i="3" s="1"/>
  <c r="V279" i="3"/>
  <c r="U279" i="3"/>
  <c r="W399" i="3"/>
  <c r="X399" i="3"/>
  <c r="Y399" i="3" s="1"/>
  <c r="V789" i="3"/>
  <c r="U789" i="3"/>
  <c r="U554" i="3"/>
  <c r="V554" i="3"/>
  <c r="V67" i="3"/>
  <c r="U67" i="3"/>
  <c r="V411" i="3"/>
  <c r="U411" i="3"/>
  <c r="V535" i="3"/>
  <c r="U535" i="3"/>
  <c r="V25" i="3"/>
  <c r="U25" i="3"/>
  <c r="V241" i="3"/>
  <c r="U241" i="3"/>
  <c r="U74" i="3"/>
  <c r="V74" i="3"/>
  <c r="U193" i="3"/>
  <c r="V193" i="3"/>
  <c r="V272" i="3"/>
  <c r="U272" i="3"/>
  <c r="U286" i="3"/>
  <c r="V286" i="3"/>
  <c r="U81" i="3"/>
  <c r="V81" i="3"/>
  <c r="U432" i="3"/>
  <c r="V432" i="3"/>
  <c r="U540" i="3"/>
  <c r="V540" i="3"/>
  <c r="V83" i="3"/>
  <c r="U83" i="3"/>
  <c r="V152" i="3"/>
  <c r="U152" i="3"/>
  <c r="V125" i="3"/>
  <c r="U125" i="3"/>
  <c r="V30" i="3"/>
  <c r="U30" i="3"/>
  <c r="V89" i="3"/>
  <c r="U89" i="3"/>
  <c r="U440" i="3"/>
  <c r="V440" i="3"/>
  <c r="U359" i="3"/>
  <c r="V359" i="3"/>
  <c r="V401" i="3"/>
  <c r="U401" i="3"/>
  <c r="V109" i="3"/>
  <c r="U109" i="3"/>
  <c r="X347" i="3"/>
  <c r="Y347" i="3" s="1"/>
  <c r="W347" i="3"/>
  <c r="U37" i="3"/>
  <c r="V37" i="3"/>
  <c r="X450" i="3"/>
  <c r="Y450" i="3" s="1"/>
  <c r="W450" i="3"/>
  <c r="U419" i="3"/>
  <c r="V419" i="3"/>
  <c r="X22" i="3"/>
  <c r="Y22" i="3" s="1"/>
  <c r="W22" i="3"/>
  <c r="V352" i="3"/>
  <c r="U352" i="3"/>
  <c r="V325" i="3"/>
  <c r="U325" i="3"/>
  <c r="V364" i="3"/>
  <c r="U364" i="3"/>
  <c r="V313" i="3"/>
  <c r="U313" i="3"/>
  <c r="V333" i="3"/>
  <c r="U333" i="3"/>
  <c r="V34" i="3"/>
  <c r="U34" i="3"/>
  <c r="W79" i="3"/>
  <c r="X79" i="3"/>
  <c r="Y79" i="3" s="1"/>
  <c r="U371" i="3"/>
  <c r="V371" i="3"/>
  <c r="V156" i="3"/>
  <c r="U156" i="3"/>
  <c r="V127" i="3"/>
  <c r="U127" i="3"/>
  <c r="V410" i="3"/>
  <c r="U410" i="3"/>
  <c r="X132" i="3"/>
  <c r="Y132" i="3" s="1"/>
  <c r="W132" i="3"/>
  <c r="V92" i="3"/>
  <c r="U92" i="3"/>
  <c r="W126" i="3"/>
  <c r="X126" i="3"/>
  <c r="Y126" i="3" s="1"/>
  <c r="V228" i="3"/>
  <c r="U228" i="3"/>
  <c r="V42" i="3"/>
  <c r="U42" i="3"/>
  <c r="X483" i="3"/>
  <c r="Y483" i="3" s="1"/>
  <c r="W483" i="3"/>
  <c r="U334" i="3"/>
  <c r="V334" i="3"/>
  <c r="X106" i="3"/>
  <c r="Y106" i="3" s="1"/>
  <c r="W106" i="3"/>
  <c r="X85" i="3"/>
  <c r="Y85" i="3" s="1"/>
  <c r="W85" i="3"/>
  <c r="U363" i="3"/>
  <c r="V363" i="3"/>
  <c r="X149" i="3"/>
  <c r="Y149" i="3" s="1"/>
  <c r="W149" i="3"/>
  <c r="W223" i="3"/>
  <c r="X223" i="3"/>
  <c r="Y223" i="3" s="1"/>
  <c r="U137" i="3"/>
  <c r="V137" i="3"/>
  <c r="U356" i="3"/>
  <c r="V356" i="3"/>
  <c r="X402" i="3"/>
  <c r="Y402" i="3" s="1"/>
  <c r="W402" i="3"/>
  <c r="X72" i="3"/>
  <c r="Y72" i="3" s="1"/>
  <c r="W72" i="3"/>
  <c r="W342" i="3"/>
  <c r="X342" i="3"/>
  <c r="Y342" i="3" s="1"/>
  <c r="V770" i="3"/>
  <c r="U770" i="3"/>
  <c r="X553" i="3"/>
  <c r="Y553" i="3" s="1"/>
  <c r="W553" i="3"/>
  <c r="W237" i="3"/>
  <c r="X237" i="3"/>
  <c r="Y237" i="3" s="1"/>
  <c r="V121" i="3"/>
  <c r="U121" i="3"/>
  <c r="X114" i="3"/>
  <c r="Y114" i="3" s="1"/>
  <c r="W114" i="3"/>
  <c r="V292" i="3"/>
  <c r="U292" i="3"/>
  <c r="W390" i="3"/>
  <c r="X390" i="3"/>
  <c r="Y390" i="3" s="1"/>
  <c r="X321" i="3"/>
  <c r="Y321" i="3" s="1"/>
  <c r="W321" i="3"/>
  <c r="V254" i="3"/>
  <c r="U254" i="3"/>
  <c r="U133" i="3"/>
  <c r="V133" i="3"/>
  <c r="V547" i="3"/>
  <c r="U547" i="3"/>
  <c r="U15" i="3"/>
  <c r="V15" i="3"/>
  <c r="V56" i="3"/>
  <c r="U56" i="3"/>
  <c r="W796" i="3"/>
  <c r="X796" i="3"/>
  <c r="Y796" i="3" s="1"/>
  <c r="X145" i="3"/>
  <c r="Y145" i="3" s="1"/>
  <c r="W145" i="3"/>
  <c r="V381" i="3"/>
  <c r="U381" i="3"/>
  <c r="U343" i="3"/>
  <c r="V343" i="3"/>
  <c r="W454" i="3"/>
  <c r="X454" i="3"/>
  <c r="Y454" i="3" s="1"/>
  <c r="U45" i="3"/>
  <c r="V45" i="3"/>
  <c r="W95" i="3"/>
  <c r="X95" i="3"/>
  <c r="Y95" i="3" s="1"/>
  <c r="V20" i="3"/>
  <c r="U20" i="3"/>
  <c r="V236" i="3"/>
  <c r="U236" i="3"/>
  <c r="X492" i="3"/>
  <c r="Y492" i="3" s="1"/>
  <c r="W492" i="3"/>
  <c r="X213" i="3"/>
  <c r="Y213" i="3" s="1"/>
  <c r="W213" i="3"/>
  <c r="V135" i="3"/>
  <c r="U135" i="3"/>
  <c r="V244" i="3"/>
  <c r="U244" i="3"/>
  <c r="W273" i="3"/>
  <c r="X273" i="3"/>
  <c r="Y273" i="3" s="1"/>
  <c r="X280" i="3"/>
  <c r="Y280" i="3" s="1"/>
  <c r="W280" i="3"/>
  <c r="X573" i="3"/>
  <c r="Y573" i="3" s="1"/>
  <c r="W573" i="3"/>
  <c r="U396" i="3"/>
  <c r="V396" i="3"/>
  <c r="U435" i="3"/>
  <c r="V435" i="3"/>
  <c r="X353" i="3"/>
  <c r="Y353" i="3" s="1"/>
  <c r="W353" i="3"/>
  <c r="W403" i="3"/>
  <c r="X403" i="3"/>
  <c r="Y403" i="3" s="1"/>
  <c r="U86" i="3"/>
  <c r="V86" i="3"/>
  <c r="X380" i="3"/>
  <c r="Y380" i="3" s="1"/>
  <c r="W380" i="3"/>
  <c r="V365" i="3"/>
  <c r="U365" i="3"/>
  <c r="W538" i="3"/>
  <c r="X538" i="3"/>
  <c r="Y538" i="3" s="1"/>
  <c r="X217" i="3"/>
  <c r="Y217" i="3" s="1"/>
  <c r="W217" i="3"/>
  <c r="W138" i="3"/>
  <c r="X138" i="3"/>
  <c r="Y138" i="3" s="1"/>
  <c r="W457" i="3"/>
  <c r="X457" i="3"/>
  <c r="Y457" i="3" s="1"/>
  <c r="X166" i="3"/>
  <c r="Y166" i="3" s="1"/>
  <c r="W166" i="3"/>
  <c r="W473" i="3"/>
  <c r="X473" i="3"/>
  <c r="Y473" i="3" s="1"/>
  <c r="W490" i="3"/>
  <c r="X490" i="3"/>
  <c r="Y490" i="3" s="1"/>
  <c r="X556" i="3"/>
  <c r="Y556" i="3" s="1"/>
  <c r="W556" i="3"/>
  <c r="V335" i="3"/>
  <c r="U335" i="3"/>
  <c r="X575" i="3"/>
  <c r="Y575" i="3" s="1"/>
  <c r="W575" i="3"/>
  <c r="V360" i="3"/>
  <c r="U360" i="3"/>
  <c r="X47" i="3"/>
  <c r="Y47" i="3" s="1"/>
  <c r="W47" i="3"/>
  <c r="U202" i="3"/>
  <c r="V202" i="3"/>
  <c r="X798" i="3"/>
  <c r="Y798" i="3" s="1"/>
  <c r="W798" i="3"/>
  <c r="U298" i="3"/>
  <c r="V298" i="3"/>
  <c r="U162" i="3"/>
  <c r="V162" i="3"/>
  <c r="X510" i="3"/>
  <c r="Y510" i="3" s="1"/>
  <c r="W510" i="3"/>
  <c r="X312" i="3"/>
  <c r="Y312" i="3" s="1"/>
  <c r="W312" i="3"/>
  <c r="U158" i="3"/>
  <c r="V158" i="3"/>
  <c r="U70" i="3"/>
  <c r="V70" i="3"/>
  <c r="U468" i="3"/>
  <c r="V468" i="3"/>
  <c r="X191" i="3"/>
  <c r="Y191" i="3" s="1"/>
  <c r="W191" i="3"/>
  <c r="X242" i="3"/>
  <c r="Y242" i="3" s="1"/>
  <c r="W242" i="3"/>
  <c r="U116" i="3"/>
  <c r="V116" i="3"/>
  <c r="V377" i="3"/>
  <c r="U377" i="3"/>
  <c r="V198" i="3"/>
  <c r="U198" i="3"/>
  <c r="W58" i="3"/>
  <c r="X58" i="3"/>
  <c r="Y58" i="3" s="1"/>
  <c r="X209" i="3"/>
  <c r="Y209" i="3" s="1"/>
  <c r="W209" i="3"/>
  <c r="V245" i="3"/>
  <c r="U245" i="3"/>
  <c r="U372" i="3"/>
  <c r="V372" i="3"/>
  <c r="V220" i="3"/>
  <c r="U220" i="3"/>
  <c r="W336" i="3"/>
  <c r="X336" i="3"/>
  <c r="Y336" i="3" s="1"/>
  <c r="W522" i="3"/>
  <c r="X522" i="3"/>
  <c r="Y522" i="3" s="1"/>
  <c r="X164" i="3"/>
  <c r="Y164" i="3" s="1"/>
  <c r="W164" i="3"/>
  <c r="W291" i="3"/>
  <c r="X291" i="3"/>
  <c r="Y291" i="3" s="1"/>
  <c r="X581" i="3"/>
  <c r="Y581" i="3" s="1"/>
  <c r="W581" i="3"/>
  <c r="V327" i="3"/>
  <c r="U327" i="3"/>
  <c r="W339" i="3"/>
  <c r="X339" i="3"/>
  <c r="Y339" i="3" s="1"/>
  <c r="V190" i="3"/>
  <c r="U190" i="3"/>
  <c r="W147" i="3"/>
  <c r="X147" i="3"/>
  <c r="Y147" i="3" s="1"/>
  <c r="V568" i="3"/>
  <c r="U568" i="3"/>
  <c r="W249" i="3"/>
  <c r="X249" i="3"/>
  <c r="Y249" i="3" s="1"/>
  <c r="U53" i="3"/>
  <c r="V53" i="3"/>
  <c r="X196" i="3"/>
  <c r="Y196" i="3" s="1"/>
  <c r="W196" i="3"/>
  <c r="W62" i="3"/>
  <c r="X62" i="3"/>
  <c r="Y62" i="3" s="1"/>
  <c r="U413" i="3"/>
  <c r="V413" i="3"/>
  <c r="X43" i="3"/>
  <c r="Y43" i="3" s="1"/>
  <c r="W43" i="3"/>
  <c r="U260" i="3"/>
  <c r="V260" i="3"/>
  <c r="X788" i="3"/>
  <c r="Y788" i="3" s="1"/>
  <c r="W788" i="3"/>
  <c r="W131" i="3"/>
  <c r="X131" i="3"/>
  <c r="Y131" i="3" s="1"/>
  <c r="X320" i="3"/>
  <c r="Y320" i="3" s="1"/>
  <c r="W320" i="3"/>
  <c r="U108" i="3"/>
  <c r="V108" i="3"/>
  <c r="X545" i="3"/>
  <c r="Y545" i="3" s="1"/>
  <c r="W545" i="3"/>
  <c r="V295" i="3"/>
  <c r="U295" i="3"/>
  <c r="V261" i="3"/>
  <c r="U261" i="3"/>
  <c r="U130" i="3"/>
  <c r="V130" i="3"/>
  <c r="V532" i="3"/>
  <c r="U532" i="3"/>
  <c r="U436" i="3"/>
  <c r="V436" i="3"/>
  <c r="W88" i="3"/>
  <c r="X88" i="3"/>
  <c r="Y88" i="3" s="1"/>
  <c r="U235" i="3"/>
  <c r="V235" i="3"/>
  <c r="X805" i="3"/>
  <c r="Y805" i="3" s="1"/>
  <c r="W805" i="3"/>
  <c r="W311" i="3"/>
  <c r="X311" i="3"/>
  <c r="Y311" i="3" s="1"/>
  <c r="W385" i="3"/>
  <c r="X385" i="3"/>
  <c r="Y385" i="3" s="1"/>
  <c r="X378" i="3"/>
  <c r="Y378" i="3" s="1"/>
  <c r="W378" i="3"/>
  <c r="U94" i="3"/>
  <c r="V94" i="3"/>
  <c r="V425" i="3"/>
  <c r="U425" i="3"/>
  <c r="V498" i="3"/>
  <c r="U498" i="3"/>
  <c r="U351" i="3"/>
  <c r="V351" i="3"/>
  <c r="V288" i="3"/>
  <c r="U288" i="3"/>
  <c r="V414" i="3"/>
  <c r="U414" i="3"/>
  <c r="X129" i="3"/>
  <c r="Y129" i="3" s="1"/>
  <c r="W129" i="3"/>
  <c r="V416" i="3"/>
  <c r="U416" i="3"/>
  <c r="V486" i="3"/>
  <c r="U486" i="3"/>
  <c r="X330" i="3"/>
  <c r="Y330" i="3" s="1"/>
  <c r="W330" i="3"/>
  <c r="V307" i="3"/>
  <c r="U307" i="3"/>
  <c r="V379" i="3"/>
  <c r="U379" i="3"/>
  <c r="V433" i="3"/>
  <c r="U433" i="3"/>
  <c r="X464" i="3"/>
  <c r="Y464" i="3" s="1"/>
  <c r="W464" i="3"/>
  <c r="V73" i="3"/>
  <c r="U73" i="3"/>
  <c r="V427" i="3"/>
  <c r="U427" i="3"/>
  <c r="U393" i="3"/>
  <c r="V393" i="3"/>
  <c r="X238" i="3"/>
  <c r="Y238" i="3" s="1"/>
  <c r="W238" i="3"/>
  <c r="U123" i="3"/>
  <c r="V123" i="3"/>
  <c r="X31" i="3"/>
  <c r="Y31" i="3" s="1"/>
  <c r="W31" i="3"/>
  <c r="X382" i="3"/>
  <c r="Y382" i="3" s="1"/>
  <c r="W382" i="3"/>
  <c r="V431" i="3"/>
  <c r="U431" i="3"/>
  <c r="V386" i="3"/>
  <c r="U386" i="3"/>
  <c r="X246" i="3"/>
  <c r="Y246" i="3" s="1"/>
  <c r="W246" i="3"/>
  <c r="X424" i="3"/>
  <c r="Y424" i="3" s="1"/>
  <c r="W424" i="3"/>
  <c r="W800" i="3"/>
  <c r="X800" i="3"/>
  <c r="Y800" i="3" s="1"/>
  <c r="V192" i="3"/>
  <c r="U192" i="3"/>
  <c r="X475" i="3"/>
  <c r="Y475" i="3" s="1"/>
  <c r="W475" i="3"/>
  <c r="W282" i="3"/>
  <c r="X282" i="3"/>
  <c r="Y282" i="3" s="1"/>
  <c r="W206" i="3"/>
  <c r="X206" i="3"/>
  <c r="Y206" i="3" s="1"/>
  <c r="U41" i="3"/>
  <c r="V41" i="3"/>
  <c r="V426" i="3"/>
  <c r="U426" i="3"/>
  <c r="V38" i="3"/>
  <c r="U38" i="3"/>
  <c r="X507" i="3"/>
  <c r="Y507" i="3" s="1"/>
  <c r="W507" i="3"/>
  <c r="W105" i="3"/>
  <c r="X105" i="3"/>
  <c r="Y105" i="3" s="1"/>
  <c r="W429" i="3"/>
  <c r="X429" i="3"/>
  <c r="Y429" i="3" s="1"/>
  <c r="U12" i="3"/>
  <c r="V12" i="3"/>
  <c r="W9" i="3"/>
  <c r="X9" i="3"/>
  <c r="Y9" i="3" s="1"/>
  <c r="W84" i="3"/>
  <c r="X84" i="3"/>
  <c r="Y84" i="3" s="1"/>
  <c r="V537" i="3"/>
  <c r="U537" i="3"/>
  <c r="V46" i="3"/>
  <c r="U46" i="3"/>
  <c r="W77" i="3"/>
  <c r="X77" i="3"/>
  <c r="Y77" i="3" s="1"/>
  <c r="X499" i="3"/>
  <c r="Y499" i="3" s="1"/>
  <c r="W499" i="3"/>
  <c r="X284" i="3"/>
  <c r="Y284" i="3" s="1"/>
  <c r="W284" i="3"/>
  <c r="X18" i="3"/>
  <c r="Y18" i="3" s="1"/>
  <c r="W18" i="3"/>
  <c r="U61" i="3"/>
  <c r="V61" i="3"/>
  <c r="X76" i="3"/>
  <c r="Y76" i="3" s="1"/>
  <c r="W76" i="3"/>
  <c r="X262" i="3"/>
  <c r="Y262" i="3" s="1"/>
  <c r="W262" i="3"/>
  <c r="W113" i="3"/>
  <c r="X113" i="3"/>
  <c r="Y113" i="3" s="1"/>
  <c r="X177" i="3"/>
  <c r="Y177" i="3" s="1"/>
  <c r="W177" i="3"/>
  <c r="X179" i="3"/>
  <c r="Y179" i="3" s="1"/>
  <c r="W179" i="3"/>
  <c r="V283" i="3"/>
  <c r="U283" i="3"/>
  <c r="X550" i="3"/>
  <c r="Y550" i="3" s="1"/>
  <c r="W550" i="3"/>
  <c r="W332" i="3"/>
  <c r="X332" i="3"/>
  <c r="Y332" i="3" s="1"/>
  <c r="X35" i="3"/>
  <c r="Y35" i="3" s="1"/>
  <c r="W35" i="3"/>
  <c r="W409" i="3"/>
  <c r="X409" i="3"/>
  <c r="Y409" i="3" s="1"/>
  <c r="V21" i="3"/>
  <c r="U21" i="3"/>
  <c r="X102" i="3"/>
  <c r="Y102" i="3" s="1"/>
  <c r="W102" i="3"/>
  <c r="X802" i="3"/>
  <c r="Y802" i="3" s="1"/>
  <c r="W802" i="3"/>
  <c r="X26" i="3"/>
  <c r="Y26" i="3" s="1"/>
  <c r="W26" i="3"/>
  <c r="X266" i="3"/>
  <c r="Y266" i="3" s="1"/>
  <c r="W266" i="3"/>
  <c r="X185" i="3"/>
  <c r="Y185" i="3" s="1"/>
  <c r="W185" i="3"/>
  <c r="W315" i="3"/>
  <c r="X315" i="3"/>
  <c r="Y315" i="3" s="1"/>
  <c r="U252" i="3"/>
  <c r="V252" i="3"/>
  <c r="U400" i="3"/>
  <c r="V400" i="3"/>
  <c r="W232" i="3"/>
  <c r="X232" i="3"/>
  <c r="Y232" i="3" s="1"/>
  <c r="W412" i="3"/>
  <c r="X412" i="3"/>
  <c r="Y412" i="3" s="1"/>
  <c r="U392" i="3"/>
  <c r="V392" i="3"/>
  <c r="U3" i="3"/>
  <c r="V3" i="3"/>
  <c r="U124" i="3"/>
  <c r="V124" i="3"/>
  <c r="X170" i="3"/>
  <c r="Y170" i="3" s="1"/>
  <c r="W170" i="3"/>
  <c r="V71" i="3"/>
  <c r="U71" i="3"/>
  <c r="W159" i="3"/>
  <c r="X159" i="3"/>
  <c r="Y159" i="3" s="1"/>
  <c r="X434" i="3"/>
  <c r="Y434" i="3" s="1"/>
  <c r="W434" i="3"/>
  <c r="W215" i="3"/>
  <c r="X215" i="3"/>
  <c r="Y215" i="3" s="1"/>
  <c r="W97" i="3"/>
  <c r="X97" i="3"/>
  <c r="Y97" i="3" s="1"/>
  <c r="X49" i="3"/>
  <c r="Y49" i="3" s="1"/>
  <c r="W49" i="3"/>
  <c r="U306" i="3"/>
  <c r="V306" i="3"/>
  <c r="W388" i="3"/>
  <c r="X388" i="3"/>
  <c r="Y388" i="3" s="1"/>
  <c r="X367" i="3"/>
  <c r="Y367" i="3" s="1"/>
  <c r="W367" i="3"/>
  <c r="X481" i="3"/>
  <c r="Y481" i="3" s="1"/>
  <c r="W481" i="3"/>
  <c r="W790" i="3"/>
  <c r="X790" i="3"/>
  <c r="Y790" i="3" s="1"/>
  <c r="W78" i="3"/>
  <c r="X78" i="3"/>
  <c r="Y78" i="3" s="1"/>
  <c r="X361" i="3"/>
  <c r="Y361" i="3" s="1"/>
  <c r="W361" i="3"/>
  <c r="X234" i="3"/>
  <c r="Y234" i="3" s="1"/>
  <c r="W234" i="3"/>
  <c r="V772" i="3"/>
  <c r="U772" i="3"/>
  <c r="U389" i="3"/>
  <c r="V389" i="3"/>
  <c r="X508" i="3"/>
  <c r="Y508" i="3" s="1"/>
  <c r="W508" i="3"/>
  <c r="U395" i="3"/>
  <c r="V395" i="3"/>
  <c r="X82" i="3"/>
  <c r="Y82" i="3" s="1"/>
  <c r="W82" i="3"/>
  <c r="U141" i="3"/>
  <c r="V141" i="3"/>
  <c r="V331" i="3"/>
  <c r="U331" i="3"/>
  <c r="X90" i="3"/>
  <c r="Y90" i="3" s="1"/>
  <c r="W90" i="3"/>
  <c r="X230" i="3"/>
  <c r="Y230" i="3" s="1"/>
  <c r="W230" i="3"/>
  <c r="X23" i="3"/>
  <c r="Y23" i="3" s="1"/>
  <c r="W23" i="3"/>
  <c r="U530" i="3"/>
  <c r="V530" i="3"/>
  <c r="W197" i="3"/>
  <c r="X197" i="3"/>
  <c r="Y197" i="3" s="1"/>
  <c r="U111" i="3"/>
  <c r="V111" i="3"/>
  <c r="U119" i="3"/>
  <c r="V119" i="3"/>
  <c r="X189" i="3"/>
  <c r="Y189" i="3" s="1"/>
  <c r="W189" i="3"/>
  <c r="V792" i="3"/>
  <c r="U792" i="3"/>
  <c r="V267" i="3"/>
  <c r="U267" i="3"/>
  <c r="V275" i="3"/>
  <c r="U275" i="3"/>
  <c r="X451" i="3"/>
  <c r="Y451" i="3" s="1"/>
  <c r="W451" i="3"/>
  <c r="X285" i="3"/>
  <c r="Y285" i="3" s="1"/>
  <c r="W285" i="3"/>
  <c r="U437" i="3"/>
  <c r="V437" i="3"/>
  <c r="X40" i="3"/>
  <c r="Y40" i="3" s="1"/>
  <c r="W40" i="3"/>
  <c r="X448" i="3"/>
  <c r="Y448" i="3" s="1"/>
  <c r="W448" i="3"/>
  <c r="X59" i="3"/>
  <c r="Y59" i="3" s="1"/>
  <c r="W59" i="3"/>
  <c r="W501" i="3"/>
  <c r="X501" i="3"/>
  <c r="Y501" i="3" s="1"/>
  <c r="W617" i="3"/>
  <c r="X617" i="3"/>
  <c r="Y617" i="3" s="1"/>
  <c r="W186" i="3"/>
  <c r="X186" i="3"/>
  <c r="Y186" i="3" s="1"/>
  <c r="W253" i="3"/>
  <c r="X253" i="3"/>
  <c r="Y253" i="3" s="1"/>
  <c r="X495" i="3"/>
  <c r="Y495" i="3" s="1"/>
  <c r="W495" i="3"/>
  <c r="U205" i="3"/>
  <c r="V205" i="3"/>
  <c r="U294" i="3"/>
  <c r="V294" i="3"/>
  <c r="X140" i="3"/>
  <c r="Y140" i="3" s="1"/>
  <c r="W140" i="3"/>
  <c r="X375" i="3"/>
  <c r="Y375" i="3" s="1"/>
  <c r="W375" i="3"/>
  <c r="U224" i="3"/>
  <c r="V224" i="3"/>
  <c r="V422" i="3"/>
  <c r="U422" i="3"/>
  <c r="W397" i="3"/>
  <c r="X397" i="3"/>
  <c r="Y397" i="3" s="1"/>
  <c r="U271" i="3"/>
  <c r="V271" i="3"/>
  <c r="U91" i="3"/>
  <c r="V91" i="3"/>
  <c r="X324" i="3"/>
  <c r="Y324" i="3" s="1"/>
  <c r="W324" i="3"/>
  <c r="U256" i="3"/>
  <c r="V256" i="3"/>
  <c r="X181" i="3"/>
  <c r="Y181" i="3" s="1"/>
  <c r="W181" i="3"/>
  <c r="U323" i="3"/>
  <c r="V323" i="3"/>
  <c r="U100" i="3"/>
  <c r="V100" i="3"/>
  <c r="X326" i="3"/>
  <c r="Y326" i="3" s="1"/>
  <c r="W326" i="3"/>
  <c r="U150" i="3"/>
  <c r="V150" i="3"/>
  <c r="W75" i="3"/>
  <c r="X75" i="3"/>
  <c r="Y75" i="3" s="1"/>
  <c r="U310" i="3"/>
  <c r="V310" i="3"/>
  <c r="V4" i="3"/>
  <c r="U4" i="3"/>
  <c r="X340" i="3"/>
  <c r="Y340" i="3" s="1"/>
  <c r="W340" i="3"/>
  <c r="V287" i="3"/>
  <c r="U287" i="3"/>
  <c r="W54" i="3"/>
  <c r="X54" i="3"/>
  <c r="Y54" i="3" s="1"/>
  <c r="V265" i="3"/>
  <c r="U265" i="3"/>
  <c r="X801" i="3"/>
  <c r="Y801" i="3" s="1"/>
  <c r="W801" i="3"/>
  <c r="U146" i="3"/>
  <c r="V146" i="3"/>
  <c r="U8" i="3"/>
  <c r="V8" i="3"/>
  <c r="U269" i="3"/>
  <c r="V269" i="3"/>
  <c r="U257" i="3"/>
  <c r="V257" i="3"/>
  <c r="V797" i="3"/>
  <c r="U797" i="3"/>
  <c r="W299" i="3"/>
  <c r="X299" i="3"/>
  <c r="Y299" i="3" s="1"/>
  <c r="X587" i="3"/>
  <c r="Y587" i="3" s="1"/>
  <c r="W587" i="3"/>
  <c r="V534" i="3"/>
  <c r="U534" i="3"/>
  <c r="W366" i="3"/>
  <c r="X366" i="3"/>
  <c r="Y366" i="3" s="1"/>
  <c r="X10" i="3"/>
  <c r="Y10" i="3" s="1"/>
  <c r="W10" i="3"/>
  <c r="X407" i="3"/>
  <c r="Y407" i="3" s="1"/>
  <c r="W407" i="3"/>
  <c r="X263" i="3"/>
  <c r="Y263" i="3" s="1"/>
  <c r="W263" i="3"/>
  <c r="W793" i="3"/>
  <c r="X793" i="3"/>
  <c r="Y793" i="3" s="1"/>
  <c r="X583" i="3"/>
  <c r="Y583" i="3" s="1"/>
  <c r="W583" i="3"/>
  <c r="U278" i="3"/>
  <c r="V278" i="3"/>
  <c r="X183" i="3"/>
  <c r="Y183" i="3" s="1"/>
  <c r="W183" i="3"/>
  <c r="X308" i="3"/>
  <c r="Y308" i="3" s="1"/>
  <c r="W308" i="3"/>
  <c r="X175" i="3"/>
  <c r="Y175" i="3" s="1"/>
  <c r="W175" i="3"/>
  <c r="U128" i="3"/>
  <c r="V128" i="3"/>
  <c r="X168" i="3"/>
  <c r="Y168" i="3" s="1"/>
  <c r="W168" i="3"/>
  <c r="U787" i="3"/>
  <c r="V787" i="3"/>
  <c r="W319" i="3"/>
  <c r="X319" i="3"/>
  <c r="Y319" i="3" s="1"/>
  <c r="X80" i="3"/>
  <c r="Y80" i="3" s="1"/>
  <c r="W80" i="3"/>
  <c r="U338" i="3"/>
  <c r="V338" i="3"/>
  <c r="W172" i="3"/>
  <c r="X172" i="3"/>
  <c r="Y172" i="3" s="1"/>
  <c r="U65" i="3"/>
  <c r="V65" i="3"/>
  <c r="X195" i="3"/>
  <c r="Y195" i="3" s="1"/>
  <c r="W195" i="3"/>
  <c r="U344" i="3"/>
  <c r="V344" i="3"/>
  <c r="X222" i="3"/>
  <c r="Y222" i="3" s="1"/>
  <c r="W222" i="3"/>
  <c r="W408" i="3"/>
  <c r="X408" i="3"/>
  <c r="Y408" i="3" s="1"/>
  <c r="V348" i="3"/>
  <c r="U348" i="3"/>
  <c r="V358" i="3"/>
  <c r="U358" i="3"/>
  <c r="U103" i="3"/>
  <c r="V103" i="3"/>
  <c r="X355" i="3"/>
  <c r="Y355" i="3" s="1"/>
  <c r="W355" i="3"/>
  <c r="X290" i="3"/>
  <c r="Y290" i="3" s="1"/>
  <c r="W290" i="3"/>
  <c r="X794" i="3"/>
  <c r="Y794" i="3" s="1"/>
  <c r="W794" i="3"/>
  <c r="X208" i="3"/>
  <c r="Y208" i="3" s="1"/>
  <c r="W208" i="3"/>
  <c r="U368" i="3"/>
  <c r="V368" i="3"/>
  <c r="W264" i="3"/>
  <c r="X264" i="3"/>
  <c r="Y264" i="3" s="1"/>
  <c r="X66" i="3"/>
  <c r="Y66" i="3" s="1"/>
  <c r="W66" i="3"/>
  <c r="U531" i="3"/>
  <c r="V531" i="3"/>
  <c r="X391" i="3"/>
  <c r="Y391" i="3" s="1"/>
  <c r="W391" i="3"/>
  <c r="V373" i="3"/>
  <c r="U373" i="3"/>
  <c r="X63" i="3"/>
  <c r="Y63" i="3" s="1"/>
  <c r="W63" i="3"/>
  <c r="W428" i="3"/>
  <c r="X428" i="3"/>
  <c r="Y428" i="3" s="1"/>
  <c r="W529" i="3"/>
  <c r="X529" i="3"/>
  <c r="Y529" i="3" s="1"/>
  <c r="W518" i="3"/>
  <c r="X518" i="3"/>
  <c r="Y518" i="3" s="1"/>
  <c r="W17" i="3"/>
  <c r="X17" i="3"/>
  <c r="Y17" i="3" s="1"/>
  <c r="U32" i="3"/>
  <c r="V32" i="3"/>
  <c r="U16" i="3"/>
  <c r="V16" i="3"/>
  <c r="V536" i="3"/>
  <c r="U536" i="3"/>
  <c r="U318" i="3"/>
  <c r="V318" i="3"/>
  <c r="V544" i="3"/>
  <c r="U544" i="3"/>
  <c r="X173" i="3"/>
  <c r="Y173" i="3" s="1"/>
  <c r="W173" i="3"/>
  <c r="X250" i="3"/>
  <c r="Y250" i="3" s="1"/>
  <c r="W250" i="3"/>
  <c r="X539" i="3"/>
  <c r="Y539" i="3" s="1"/>
  <c r="W539" i="3"/>
  <c r="U430" i="3"/>
  <c r="V430" i="3"/>
  <c r="U57" i="3"/>
  <c r="V57" i="3"/>
  <c r="X188" i="3"/>
  <c r="Y188" i="3" s="1"/>
  <c r="W188" i="3"/>
  <c r="U154" i="3"/>
  <c r="V154" i="3"/>
  <c r="X585" i="3"/>
  <c r="Y585" i="3" s="1"/>
  <c r="W585" i="3"/>
  <c r="W143" i="3"/>
  <c r="X143" i="3"/>
  <c r="Y143" i="3" s="1"/>
  <c r="U314" i="3"/>
  <c r="V314" i="3"/>
  <c r="V406" i="3"/>
  <c r="U406" i="3"/>
  <c r="W214" i="3"/>
  <c r="X214" i="3"/>
  <c r="Y214" i="3" s="1"/>
  <c r="X203" i="3"/>
  <c r="Y203" i="3" s="1"/>
  <c r="W203" i="3"/>
  <c r="V13" i="3"/>
  <c r="U13" i="3"/>
  <c r="U134" i="3"/>
  <c r="V134" i="3"/>
  <c r="X322" i="3"/>
  <c r="Y322" i="3" s="1"/>
  <c r="W322" i="3"/>
  <c r="X514" i="3"/>
  <c r="Y514" i="3" s="1"/>
  <c r="W514" i="3"/>
  <c r="V771" i="3"/>
  <c r="U771" i="3"/>
  <c r="X542" i="3"/>
  <c r="Y542" i="3" s="1"/>
  <c r="W542" i="3"/>
  <c r="V791" i="3"/>
  <c r="U791" i="3"/>
  <c r="U404" i="3"/>
  <c r="V404" i="3"/>
  <c r="X122" i="3"/>
  <c r="Y122" i="3" s="1"/>
  <c r="W122" i="3"/>
  <c r="U420" i="3"/>
  <c r="V420" i="3"/>
  <c r="V300" i="3"/>
  <c r="U300" i="3"/>
  <c r="X161" i="3"/>
  <c r="Y161" i="3" s="1"/>
  <c r="W161" i="3"/>
  <c r="W259" i="3"/>
  <c r="X259" i="3"/>
  <c r="Y259" i="3" s="1"/>
  <c r="X304" i="3"/>
  <c r="Y304" i="3" s="1"/>
  <c r="W304" i="3"/>
  <c r="U24" i="3"/>
  <c r="V24" i="3"/>
  <c r="U302" i="3"/>
  <c r="V302" i="3"/>
  <c r="V303" i="3"/>
  <c r="U303" i="3"/>
  <c r="W155" i="3"/>
  <c r="X155" i="3"/>
  <c r="Y155" i="3" s="1"/>
  <c r="V52" i="3"/>
  <c r="U52" i="3"/>
  <c r="X187" i="3"/>
  <c r="Y187" i="3" s="1"/>
  <c r="W187" i="3"/>
  <c r="U219" i="3"/>
  <c r="V219" i="3"/>
  <c r="U572" i="3"/>
  <c r="V572" i="3"/>
  <c r="W68" i="3"/>
  <c r="X68" i="3"/>
  <c r="Y68" i="3" s="1"/>
  <c r="V29" i="3"/>
  <c r="U29" i="3"/>
  <c r="W901" i="3" l="1"/>
  <c r="X901" i="3"/>
  <c r="Y901" i="3" s="1"/>
  <c r="W900" i="3"/>
  <c r="X900" i="3"/>
  <c r="Y900" i="3" s="1"/>
  <c r="W895" i="3"/>
  <c r="X895" i="3"/>
  <c r="Y895" i="3" s="1"/>
  <c r="W892" i="3"/>
  <c r="X892" i="3"/>
  <c r="Y892" i="3" s="1"/>
  <c r="W889" i="3"/>
  <c r="X889" i="3"/>
  <c r="Y889" i="3" s="1"/>
  <c r="W888" i="3"/>
  <c r="X888" i="3"/>
  <c r="Y888" i="3" s="1"/>
  <c r="W752" i="3"/>
  <c r="X752" i="3"/>
  <c r="Y752" i="3" s="1"/>
  <c r="W775" i="3"/>
  <c r="W751" i="3"/>
  <c r="X751" i="3"/>
  <c r="Y751" i="3" s="1"/>
  <c r="W885" i="3"/>
  <c r="X885" i="3"/>
  <c r="Y885" i="3" s="1"/>
  <c r="W747" i="3"/>
  <c r="X747" i="3"/>
  <c r="Y747" i="3" s="1"/>
  <c r="W785" i="3"/>
  <c r="X785" i="3"/>
  <c r="Y785" i="3" s="1"/>
  <c r="W857" i="3"/>
  <c r="X857" i="3"/>
  <c r="Y857" i="3" s="1"/>
  <c r="W783" i="3"/>
  <c r="X783" i="3"/>
  <c r="Y783" i="3" s="1"/>
  <c r="W856" i="3"/>
  <c r="X856" i="3"/>
  <c r="Y856" i="3" s="1"/>
  <c r="W782" i="3"/>
  <c r="X782" i="3"/>
  <c r="Y782" i="3" s="1"/>
  <c r="X719" i="3"/>
  <c r="Y719" i="3" s="1"/>
  <c r="W781" i="3"/>
  <c r="X781" i="3"/>
  <c r="Y781" i="3" s="1"/>
  <c r="W777" i="3"/>
  <c r="X777" i="3"/>
  <c r="Y777" i="3" s="1"/>
  <c r="X729" i="3"/>
  <c r="Y729" i="3" s="1"/>
  <c r="X715" i="3"/>
  <c r="Y715" i="3" s="1"/>
  <c r="W850" i="3"/>
  <c r="X850" i="3"/>
  <c r="Y850" i="3" s="1"/>
  <c r="X506" i="3"/>
  <c r="Y506" i="3" s="1"/>
  <c r="W766" i="3"/>
  <c r="W849" i="3"/>
  <c r="X849" i="3"/>
  <c r="Y849" i="3" s="1"/>
  <c r="W767" i="3"/>
  <c r="X767" i="3"/>
  <c r="Y767" i="3" s="1"/>
  <c r="W834" i="3"/>
  <c r="X834" i="3"/>
  <c r="Y834" i="3" s="1"/>
  <c r="X660" i="3"/>
  <c r="Y660" i="3" s="1"/>
  <c r="W681" i="3"/>
  <c r="W754" i="3"/>
  <c r="X754" i="3"/>
  <c r="Y754" i="3" s="1"/>
  <c r="W768" i="3"/>
  <c r="X768" i="3"/>
  <c r="Y768" i="3" s="1"/>
  <c r="W755" i="3"/>
  <c r="X755" i="3"/>
  <c r="Y755" i="3" s="1"/>
  <c r="W758" i="3"/>
  <c r="X758" i="3"/>
  <c r="Y758" i="3" s="1"/>
  <c r="W765" i="3"/>
  <c r="X765" i="3"/>
  <c r="Y765" i="3" s="1"/>
  <c r="W773" i="3"/>
  <c r="X773" i="3"/>
  <c r="Y773" i="3" s="1"/>
  <c r="W746" i="3"/>
  <c r="X746" i="3"/>
  <c r="Y746" i="3" s="1"/>
  <c r="W828" i="3"/>
  <c r="X828" i="3"/>
  <c r="Y828" i="3" s="1"/>
  <c r="W744" i="3"/>
  <c r="X744" i="3"/>
  <c r="Y744" i="3" s="1"/>
  <c r="X398" i="3"/>
  <c r="Y398" i="3" s="1"/>
  <c r="X723" i="3"/>
  <c r="Y723" i="3" s="1"/>
  <c r="W818" i="3"/>
  <c r="X818" i="3"/>
  <c r="Y818" i="3" s="1"/>
  <c r="W742" i="3"/>
  <c r="X742" i="3"/>
  <c r="Y742" i="3" s="1"/>
  <c r="W817" i="3"/>
  <c r="X817" i="3"/>
  <c r="Y817" i="3" s="1"/>
  <c r="W816" i="3"/>
  <c r="X816" i="3"/>
  <c r="Y816" i="3" s="1"/>
  <c r="W740" i="3"/>
  <c r="X740" i="3"/>
  <c r="Y740" i="3" s="1"/>
  <c r="W738" i="3"/>
  <c r="X738" i="3"/>
  <c r="Y738" i="3" s="1"/>
  <c r="W739" i="3"/>
  <c r="X739" i="3"/>
  <c r="Y739" i="3" s="1"/>
  <c r="W634" i="3"/>
  <c r="W736" i="3"/>
  <c r="X736" i="3"/>
  <c r="Y736" i="3" s="1"/>
  <c r="W734" i="3"/>
  <c r="X734" i="3"/>
  <c r="Y734" i="3" s="1"/>
  <c r="W776" i="3"/>
  <c r="X776" i="3"/>
  <c r="Y776" i="3" s="1"/>
  <c r="W732" i="3"/>
  <c r="X732" i="3"/>
  <c r="Y732" i="3" s="1"/>
  <c r="W730" i="3"/>
  <c r="X730" i="3"/>
  <c r="Y730" i="3" s="1"/>
  <c r="W728" i="3"/>
  <c r="X728" i="3"/>
  <c r="Y728" i="3" s="1"/>
  <c r="W726" i="3"/>
  <c r="X726" i="3"/>
  <c r="Y726" i="3" s="1"/>
  <c r="W724" i="3"/>
  <c r="X724" i="3"/>
  <c r="Y724" i="3" s="1"/>
  <c r="W691" i="3"/>
  <c r="X691" i="3"/>
  <c r="Y691" i="3" s="1"/>
  <c r="W763" i="3"/>
  <c r="X763" i="3"/>
  <c r="Y763" i="3" s="1"/>
  <c r="X517" i="3"/>
  <c r="Y517" i="3" s="1"/>
  <c r="W718" i="3"/>
  <c r="X718" i="3"/>
  <c r="Y718" i="3" s="1"/>
  <c r="W722" i="3"/>
  <c r="X722" i="3"/>
  <c r="Y722" i="3" s="1"/>
  <c r="W680" i="3"/>
  <c r="X680" i="3"/>
  <c r="Y680" i="3" s="1"/>
  <c r="W716" i="3"/>
  <c r="X716" i="3"/>
  <c r="Y716" i="3" s="1"/>
  <c r="W684" i="3"/>
  <c r="X684" i="3"/>
  <c r="Y684" i="3" s="1"/>
  <c r="W687" i="3"/>
  <c r="X687" i="3"/>
  <c r="Y687" i="3" s="1"/>
  <c r="W712" i="3"/>
  <c r="X712" i="3"/>
  <c r="Y712" i="3" s="1"/>
  <c r="W714" i="3"/>
  <c r="X714" i="3"/>
  <c r="Y714" i="3" s="1"/>
  <c r="W708" i="3"/>
  <c r="X708" i="3"/>
  <c r="Y708" i="3" s="1"/>
  <c r="W720" i="3"/>
  <c r="X720" i="3"/>
  <c r="Y720" i="3" s="1"/>
  <c r="W710" i="3"/>
  <c r="X710" i="3"/>
  <c r="Y710" i="3" s="1"/>
  <c r="W706" i="3"/>
  <c r="X706" i="3"/>
  <c r="Y706" i="3" s="1"/>
  <c r="W704" i="3"/>
  <c r="X704" i="3"/>
  <c r="Y704" i="3" s="1"/>
  <c r="W748" i="3"/>
  <c r="X748" i="3"/>
  <c r="Y748" i="3" s="1"/>
  <c r="W700" i="3"/>
  <c r="X700" i="3"/>
  <c r="Y700" i="3" s="1"/>
  <c r="W702" i="3"/>
  <c r="X702" i="3"/>
  <c r="Y702" i="3" s="1"/>
  <c r="W663" i="3"/>
  <c r="X663" i="3"/>
  <c r="Y663" i="3" s="1"/>
  <c r="W667" i="3"/>
  <c r="X667" i="3"/>
  <c r="Y667" i="3" s="1"/>
  <c r="W675" i="3"/>
  <c r="X675" i="3"/>
  <c r="Y675" i="3" s="1"/>
  <c r="W664" i="3"/>
  <c r="X664" i="3"/>
  <c r="Y664" i="3" s="1"/>
  <c r="W698" i="3"/>
  <c r="X698" i="3"/>
  <c r="Y698" i="3" s="1"/>
  <c r="W665" i="3"/>
  <c r="X665" i="3"/>
  <c r="Y665" i="3" s="1"/>
  <c r="W671" i="3"/>
  <c r="X671" i="3"/>
  <c r="Y671" i="3" s="1"/>
  <c r="W670" i="3"/>
  <c r="X670" i="3"/>
  <c r="Y670" i="3" s="1"/>
  <c r="W656" i="3"/>
  <c r="X656" i="3"/>
  <c r="Y656" i="3" s="1"/>
  <c r="W461" i="3"/>
  <c r="W655" i="3"/>
  <c r="X655" i="3"/>
  <c r="Y655" i="3" s="1"/>
  <c r="W659" i="3"/>
  <c r="X659" i="3"/>
  <c r="Y659" i="3" s="1"/>
  <c r="W651" i="3"/>
  <c r="X651" i="3"/>
  <c r="Y651" i="3" s="1"/>
  <c r="W658" i="3"/>
  <c r="X658" i="3"/>
  <c r="Y658" i="3" s="1"/>
  <c r="W649" i="3"/>
  <c r="X649" i="3"/>
  <c r="Y649" i="3" s="1"/>
  <c r="W657" i="3"/>
  <c r="X657" i="3"/>
  <c r="Y657" i="3" s="1"/>
  <c r="W686" i="3"/>
  <c r="X686" i="3"/>
  <c r="Y686" i="3" s="1"/>
  <c r="W648" i="3"/>
  <c r="X648" i="3"/>
  <c r="Y648" i="3" s="1"/>
  <c r="W646" i="3"/>
  <c r="X646" i="3"/>
  <c r="Y646" i="3" s="1"/>
  <c r="X467" i="3"/>
  <c r="Y467" i="3" s="1"/>
  <c r="W682" i="3"/>
  <c r="X682" i="3"/>
  <c r="Y682" i="3" s="1"/>
  <c r="W644" i="3"/>
  <c r="X644" i="3"/>
  <c r="Y644" i="3" s="1"/>
  <c r="W643" i="3"/>
  <c r="X643" i="3"/>
  <c r="Y643" i="3" s="1"/>
  <c r="W641" i="3"/>
  <c r="X641" i="3"/>
  <c r="Y641" i="3" s="1"/>
  <c r="W677" i="3"/>
  <c r="X677" i="3"/>
  <c r="Y677" i="3" s="1"/>
  <c r="X349" i="3"/>
  <c r="Y349" i="3" s="1"/>
  <c r="W69" i="3"/>
  <c r="W418" i="3"/>
  <c r="W144" i="3"/>
  <c r="X221" i="3"/>
  <c r="Y221" i="3" s="1"/>
  <c r="W639" i="3"/>
  <c r="X639" i="3"/>
  <c r="Y639" i="3" s="1"/>
  <c r="W637" i="3"/>
  <c r="X637" i="3"/>
  <c r="Y637" i="3" s="1"/>
  <c r="W636" i="3"/>
  <c r="X636" i="3"/>
  <c r="Y636" i="3" s="1"/>
  <c r="W635" i="3"/>
  <c r="X635" i="3"/>
  <c r="Y635" i="3" s="1"/>
  <c r="W479" i="3"/>
  <c r="X479" i="3"/>
  <c r="Y479" i="3" s="1"/>
  <c r="W630" i="3"/>
  <c r="X630" i="3"/>
  <c r="Y630" i="3" s="1"/>
  <c r="W632" i="3"/>
  <c r="X632" i="3"/>
  <c r="Y632" i="3" s="1"/>
  <c r="W633" i="3"/>
  <c r="X633" i="3"/>
  <c r="Y633" i="3" s="1"/>
  <c r="W521" i="3"/>
  <c r="W629" i="3"/>
  <c r="X629" i="3"/>
  <c r="Y629" i="3" s="1"/>
  <c r="W627" i="3"/>
  <c r="X627" i="3"/>
  <c r="Y627" i="3" s="1"/>
  <c r="W459" i="3"/>
  <c r="W417" i="3"/>
  <c r="W626" i="3"/>
  <c r="X626" i="3"/>
  <c r="Y626" i="3" s="1"/>
  <c r="W233" i="3"/>
  <c r="X233" i="3"/>
  <c r="Y233" i="3" s="1"/>
  <c r="W625" i="3"/>
  <c r="X625" i="3"/>
  <c r="Y625" i="3" s="1"/>
  <c r="X462" i="3"/>
  <c r="Y462" i="3" s="1"/>
  <c r="W462" i="3"/>
  <c r="W622" i="3"/>
  <c r="X622" i="3"/>
  <c r="Y622" i="3" s="1"/>
  <c r="W621" i="3"/>
  <c r="X621" i="3"/>
  <c r="Y621" i="3" s="1"/>
  <c r="W620" i="3"/>
  <c r="X620" i="3"/>
  <c r="Y620" i="3" s="1"/>
  <c r="W616" i="3"/>
  <c r="X616" i="3"/>
  <c r="Y616" i="3" s="1"/>
  <c r="W212" i="3"/>
  <c r="X212" i="3"/>
  <c r="Y212" i="3" s="1"/>
  <c r="X211" i="3"/>
  <c r="Y211" i="3" s="1"/>
  <c r="W494" i="3"/>
  <c r="X494" i="3"/>
  <c r="Y494" i="3" s="1"/>
  <c r="X387" i="3"/>
  <c r="Y387" i="3" s="1"/>
  <c r="W387" i="3"/>
  <c r="W493" i="3"/>
  <c r="X493" i="3"/>
  <c r="Y493" i="3" s="1"/>
  <c r="W101" i="3"/>
  <c r="X101" i="3"/>
  <c r="Y101" i="3" s="1"/>
  <c r="W520" i="3"/>
  <c r="X520" i="3"/>
  <c r="Y520" i="3" s="1"/>
  <c r="W394" i="3"/>
  <c r="X394" i="3"/>
  <c r="Y394" i="3" s="1"/>
  <c r="W509" i="3"/>
  <c r="X509" i="3"/>
  <c r="Y509" i="3" s="1"/>
  <c r="W472" i="3"/>
  <c r="X472" i="3"/>
  <c r="Y472" i="3" s="1"/>
  <c r="W535" i="3"/>
  <c r="X535" i="3"/>
  <c r="Y535" i="3" s="1"/>
  <c r="X460" i="3"/>
  <c r="Y460" i="3" s="1"/>
  <c r="W460" i="3"/>
  <c r="W328" i="3"/>
  <c r="X328" i="3"/>
  <c r="Y328" i="3" s="1"/>
  <c r="W443" i="3"/>
  <c r="X443" i="3"/>
  <c r="Y443" i="3" s="1"/>
  <c r="X484" i="3"/>
  <c r="Y484" i="3" s="1"/>
  <c r="W484" i="3"/>
  <c r="W534" i="3"/>
  <c r="X534" i="3"/>
  <c r="Y534" i="3" s="1"/>
  <c r="X301" i="3"/>
  <c r="Y301" i="3" s="1"/>
  <c r="W301" i="3"/>
  <c r="W554" i="3"/>
  <c r="X554" i="3"/>
  <c r="Y554" i="3" s="1"/>
  <c r="W525" i="3"/>
  <c r="X525" i="3"/>
  <c r="Y525" i="3" s="1"/>
  <c r="X489" i="3"/>
  <c r="Y489" i="3" s="1"/>
  <c r="W489" i="3"/>
  <c r="W523" i="3"/>
  <c r="X523" i="3"/>
  <c r="Y523" i="3" s="1"/>
  <c r="W530" i="3"/>
  <c r="X530" i="3"/>
  <c r="Y530" i="3" s="1"/>
  <c r="W441" i="3"/>
  <c r="X441" i="3"/>
  <c r="Y441" i="3" s="1"/>
  <c r="X456" i="3"/>
  <c r="Y456" i="3" s="1"/>
  <c r="W456" i="3"/>
  <c r="W440" i="3"/>
  <c r="X440" i="3"/>
  <c r="Y440" i="3" s="1"/>
  <c r="W505" i="3"/>
  <c r="X505" i="3"/>
  <c r="Y505" i="3" s="1"/>
  <c r="W465" i="3"/>
  <c r="X465" i="3"/>
  <c r="Y465" i="3" s="1"/>
  <c r="W531" i="3"/>
  <c r="X531" i="3"/>
  <c r="Y531" i="3" s="1"/>
  <c r="W468" i="3"/>
  <c r="X468" i="3"/>
  <c r="Y468" i="3" s="1"/>
  <c r="X258" i="3"/>
  <c r="Y258" i="3" s="1"/>
  <c r="W258" i="3"/>
  <c r="W487" i="3"/>
  <c r="X487" i="3"/>
  <c r="Y487" i="3" s="1"/>
  <c r="W486" i="3"/>
  <c r="X486" i="3"/>
  <c r="Y486" i="3" s="1"/>
  <c r="W532" i="3"/>
  <c r="X532" i="3"/>
  <c r="Y532" i="3" s="1"/>
  <c r="X502" i="3"/>
  <c r="Y502" i="3" s="1"/>
  <c r="W502" i="3"/>
  <c r="W528" i="3"/>
  <c r="X528" i="3"/>
  <c r="Y528" i="3" s="1"/>
  <c r="X421" i="3"/>
  <c r="Y421" i="3" s="1"/>
  <c r="W421" i="3"/>
  <c r="W33" i="3"/>
  <c r="X33" i="3"/>
  <c r="Y33" i="3" s="1"/>
  <c r="X279" i="3"/>
  <c r="Y279" i="3" s="1"/>
  <c r="W279" i="3"/>
  <c r="X241" i="3"/>
  <c r="Y241" i="3" s="1"/>
  <c r="W241" i="3"/>
  <c r="W67" i="3"/>
  <c r="X67" i="3"/>
  <c r="Y67" i="3" s="1"/>
  <c r="X272" i="3"/>
  <c r="Y272" i="3" s="1"/>
  <c r="W272" i="3"/>
  <c r="W25" i="3"/>
  <c r="X25" i="3"/>
  <c r="Y25" i="3" s="1"/>
  <c r="W432" i="3"/>
  <c r="X432" i="3"/>
  <c r="Y432" i="3" s="1"/>
  <c r="X193" i="3"/>
  <c r="Y193" i="3" s="1"/>
  <c r="W193" i="3"/>
  <c r="X789" i="3"/>
  <c r="Y789" i="3" s="1"/>
  <c r="W789" i="3"/>
  <c r="X81" i="3"/>
  <c r="Y81" i="3" s="1"/>
  <c r="W81" i="3"/>
  <c r="X74" i="3"/>
  <c r="Y74" i="3" s="1"/>
  <c r="W74" i="3"/>
  <c r="W286" i="3"/>
  <c r="X286" i="3"/>
  <c r="Y286" i="3" s="1"/>
  <c r="X411" i="3"/>
  <c r="Y411" i="3" s="1"/>
  <c r="W411" i="3"/>
  <c r="X343" i="3"/>
  <c r="Y343" i="3" s="1"/>
  <c r="W343" i="3"/>
  <c r="W356" i="3"/>
  <c r="X356" i="3"/>
  <c r="Y356" i="3" s="1"/>
  <c r="X363" i="3"/>
  <c r="Y363" i="3" s="1"/>
  <c r="W363" i="3"/>
  <c r="W37" i="3"/>
  <c r="X37" i="3"/>
  <c r="Y37" i="3" s="1"/>
  <c r="X359" i="3"/>
  <c r="Y359" i="3" s="1"/>
  <c r="W359" i="3"/>
  <c r="W135" i="3"/>
  <c r="X135" i="3"/>
  <c r="Y135" i="3" s="1"/>
  <c r="W20" i="3"/>
  <c r="X20" i="3"/>
  <c r="Y20" i="3" s="1"/>
  <c r="W56" i="3"/>
  <c r="X56" i="3"/>
  <c r="Y56" i="3" s="1"/>
  <c r="X254" i="3"/>
  <c r="Y254" i="3" s="1"/>
  <c r="W254" i="3"/>
  <c r="X770" i="3"/>
  <c r="Y770" i="3" s="1"/>
  <c r="W770" i="3"/>
  <c r="W92" i="3"/>
  <c r="X92" i="3"/>
  <c r="Y92" i="3" s="1"/>
  <c r="X156" i="3"/>
  <c r="Y156" i="3" s="1"/>
  <c r="W156" i="3"/>
  <c r="X333" i="3"/>
  <c r="Y333" i="3" s="1"/>
  <c r="W333" i="3"/>
  <c r="W352" i="3"/>
  <c r="X352" i="3"/>
  <c r="Y352" i="3" s="1"/>
  <c r="X125" i="3"/>
  <c r="Y125" i="3" s="1"/>
  <c r="W125" i="3"/>
  <c r="X15" i="3"/>
  <c r="Y15" i="3" s="1"/>
  <c r="W15" i="3"/>
  <c r="X137" i="3"/>
  <c r="Y137" i="3" s="1"/>
  <c r="W137" i="3"/>
  <c r="X371" i="3"/>
  <c r="Y371" i="3" s="1"/>
  <c r="W371" i="3"/>
  <c r="W381" i="3"/>
  <c r="X381" i="3"/>
  <c r="Y381" i="3" s="1"/>
  <c r="W121" i="3"/>
  <c r="X121" i="3"/>
  <c r="Y121" i="3" s="1"/>
  <c r="W42" i="3"/>
  <c r="X42" i="3"/>
  <c r="Y42" i="3" s="1"/>
  <c r="X313" i="3"/>
  <c r="Y313" i="3" s="1"/>
  <c r="W313" i="3"/>
  <c r="W152" i="3"/>
  <c r="X152" i="3"/>
  <c r="Y152" i="3" s="1"/>
  <c r="W45" i="3"/>
  <c r="X45" i="3"/>
  <c r="Y45" i="3" s="1"/>
  <c r="X419" i="3"/>
  <c r="Y419" i="3" s="1"/>
  <c r="W419" i="3"/>
  <c r="W547" i="3"/>
  <c r="X547" i="3"/>
  <c r="Y547" i="3" s="1"/>
  <c r="W228" i="3"/>
  <c r="X228" i="3"/>
  <c r="Y228" i="3" s="1"/>
  <c r="W410" i="3"/>
  <c r="X410" i="3"/>
  <c r="Y410" i="3" s="1"/>
  <c r="W364" i="3"/>
  <c r="X364" i="3"/>
  <c r="Y364" i="3" s="1"/>
  <c r="W109" i="3"/>
  <c r="X109" i="3"/>
  <c r="Y109" i="3" s="1"/>
  <c r="X89" i="3"/>
  <c r="Y89" i="3" s="1"/>
  <c r="W89" i="3"/>
  <c r="W83" i="3"/>
  <c r="X83" i="3"/>
  <c r="Y83" i="3" s="1"/>
  <c r="X133" i="3"/>
  <c r="Y133" i="3" s="1"/>
  <c r="W133" i="3"/>
  <c r="W334" i="3"/>
  <c r="X334" i="3"/>
  <c r="Y334" i="3" s="1"/>
  <c r="X540" i="3"/>
  <c r="Y540" i="3" s="1"/>
  <c r="W540" i="3"/>
  <c r="W244" i="3"/>
  <c r="X244" i="3"/>
  <c r="Y244" i="3" s="1"/>
  <c r="W236" i="3"/>
  <c r="X236" i="3"/>
  <c r="Y236" i="3" s="1"/>
  <c r="X292" i="3"/>
  <c r="Y292" i="3" s="1"/>
  <c r="W292" i="3"/>
  <c r="X127" i="3"/>
  <c r="Y127" i="3" s="1"/>
  <c r="W127" i="3"/>
  <c r="X34" i="3"/>
  <c r="Y34" i="3" s="1"/>
  <c r="W34" i="3"/>
  <c r="X325" i="3"/>
  <c r="Y325" i="3" s="1"/>
  <c r="W325" i="3"/>
  <c r="X401" i="3"/>
  <c r="Y401" i="3" s="1"/>
  <c r="W401" i="3"/>
  <c r="X30" i="3"/>
  <c r="Y30" i="3" s="1"/>
  <c r="W30" i="3"/>
  <c r="W791" i="3"/>
  <c r="X791" i="3"/>
  <c r="Y791" i="3" s="1"/>
  <c r="W303" i="3"/>
  <c r="X303" i="3"/>
  <c r="Y303" i="3" s="1"/>
  <c r="X544" i="3"/>
  <c r="Y544" i="3" s="1"/>
  <c r="W544" i="3"/>
  <c r="X302" i="3"/>
  <c r="Y302" i="3" s="1"/>
  <c r="W302" i="3"/>
  <c r="X404" i="3"/>
  <c r="Y404" i="3" s="1"/>
  <c r="W404" i="3"/>
  <c r="X314" i="3"/>
  <c r="Y314" i="3" s="1"/>
  <c r="W314" i="3"/>
  <c r="X318" i="3"/>
  <c r="Y318" i="3" s="1"/>
  <c r="W318" i="3"/>
  <c r="W344" i="3"/>
  <c r="X344" i="3"/>
  <c r="Y344" i="3" s="1"/>
  <c r="W338" i="3"/>
  <c r="X338" i="3"/>
  <c r="Y338" i="3" s="1"/>
  <c r="W257" i="3"/>
  <c r="X257" i="3"/>
  <c r="Y257" i="3" s="1"/>
  <c r="W150" i="3"/>
  <c r="X150" i="3"/>
  <c r="Y150" i="3" s="1"/>
  <c r="X271" i="3"/>
  <c r="Y271" i="3" s="1"/>
  <c r="W271" i="3"/>
  <c r="W224" i="3"/>
  <c r="X224" i="3"/>
  <c r="Y224" i="3" s="1"/>
  <c r="X294" i="3"/>
  <c r="Y294" i="3" s="1"/>
  <c r="W294" i="3"/>
  <c r="X395" i="3"/>
  <c r="Y395" i="3" s="1"/>
  <c r="W395" i="3"/>
  <c r="X306" i="3"/>
  <c r="Y306" i="3" s="1"/>
  <c r="W306" i="3"/>
  <c r="W124" i="3"/>
  <c r="X124" i="3"/>
  <c r="Y124" i="3" s="1"/>
  <c r="X61" i="3"/>
  <c r="Y61" i="3" s="1"/>
  <c r="W61" i="3"/>
  <c r="W41" i="3"/>
  <c r="X41" i="3"/>
  <c r="Y41" i="3" s="1"/>
  <c r="X123" i="3"/>
  <c r="Y123" i="3" s="1"/>
  <c r="W123" i="3"/>
  <c r="X351" i="3"/>
  <c r="Y351" i="3" s="1"/>
  <c r="W351" i="3"/>
  <c r="W235" i="3"/>
  <c r="X235" i="3"/>
  <c r="Y235" i="3" s="1"/>
  <c r="W130" i="3"/>
  <c r="X130" i="3"/>
  <c r="Y130" i="3" s="1"/>
  <c r="W108" i="3"/>
  <c r="X108" i="3"/>
  <c r="Y108" i="3" s="1"/>
  <c r="X260" i="3"/>
  <c r="Y260" i="3" s="1"/>
  <c r="W260" i="3"/>
  <c r="W116" i="3"/>
  <c r="X116" i="3"/>
  <c r="Y116" i="3" s="1"/>
  <c r="X70" i="3"/>
  <c r="Y70" i="3" s="1"/>
  <c r="W70" i="3"/>
  <c r="X162" i="3"/>
  <c r="Y162" i="3" s="1"/>
  <c r="W162" i="3"/>
  <c r="X396" i="3"/>
  <c r="Y396" i="3" s="1"/>
  <c r="W396" i="3"/>
  <c r="W29" i="3"/>
  <c r="X29" i="3"/>
  <c r="Y29" i="3" s="1"/>
  <c r="W771" i="3"/>
  <c r="X771" i="3"/>
  <c r="Y771" i="3" s="1"/>
  <c r="W13" i="3"/>
  <c r="X13" i="3"/>
  <c r="Y13" i="3" s="1"/>
  <c r="W358" i="3"/>
  <c r="X358" i="3"/>
  <c r="Y358" i="3" s="1"/>
  <c r="X792" i="3"/>
  <c r="Y792" i="3" s="1"/>
  <c r="W792" i="3"/>
  <c r="X192" i="3"/>
  <c r="Y192" i="3" s="1"/>
  <c r="W192" i="3"/>
  <c r="X386" i="3"/>
  <c r="Y386" i="3" s="1"/>
  <c r="W386" i="3"/>
  <c r="X73" i="3"/>
  <c r="Y73" i="3" s="1"/>
  <c r="W73" i="3"/>
  <c r="W307" i="3"/>
  <c r="X307" i="3"/>
  <c r="Y307" i="3" s="1"/>
  <c r="W365" i="3"/>
  <c r="X365" i="3"/>
  <c r="Y365" i="3" s="1"/>
  <c r="W24" i="3"/>
  <c r="X24" i="3"/>
  <c r="Y24" i="3" s="1"/>
  <c r="X57" i="3"/>
  <c r="Y57" i="3" s="1"/>
  <c r="W57" i="3"/>
  <c r="W128" i="3"/>
  <c r="X128" i="3"/>
  <c r="Y128" i="3" s="1"/>
  <c r="W278" i="3"/>
  <c r="X278" i="3"/>
  <c r="Y278" i="3" s="1"/>
  <c r="X269" i="3"/>
  <c r="Y269" i="3" s="1"/>
  <c r="W269" i="3"/>
  <c r="X256" i="3"/>
  <c r="Y256" i="3" s="1"/>
  <c r="W256" i="3"/>
  <c r="W205" i="3"/>
  <c r="X205" i="3"/>
  <c r="Y205" i="3" s="1"/>
  <c r="W3" i="3"/>
  <c r="X3" i="3"/>
  <c r="Y3" i="3" s="1"/>
  <c r="X400" i="3"/>
  <c r="Y400" i="3" s="1"/>
  <c r="W400" i="3"/>
  <c r="W12" i="3"/>
  <c r="X12" i="3"/>
  <c r="Y12" i="3" s="1"/>
  <c r="X53" i="3"/>
  <c r="Y53" i="3" s="1"/>
  <c r="W53" i="3"/>
  <c r="X158" i="3"/>
  <c r="Y158" i="3" s="1"/>
  <c r="W158" i="3"/>
  <c r="X298" i="3"/>
  <c r="Y298" i="3" s="1"/>
  <c r="W298" i="3"/>
  <c r="X435" i="3"/>
  <c r="Y435" i="3" s="1"/>
  <c r="W435" i="3"/>
  <c r="X300" i="3"/>
  <c r="Y300" i="3" s="1"/>
  <c r="W300" i="3"/>
  <c r="X536" i="3"/>
  <c r="Y536" i="3" s="1"/>
  <c r="W536" i="3"/>
  <c r="W373" i="3"/>
  <c r="X373" i="3"/>
  <c r="Y373" i="3" s="1"/>
  <c r="W265" i="3"/>
  <c r="X265" i="3"/>
  <c r="Y265" i="3" s="1"/>
  <c r="W4" i="3"/>
  <c r="X4" i="3"/>
  <c r="Y4" i="3" s="1"/>
  <c r="W331" i="3"/>
  <c r="X331" i="3"/>
  <c r="Y331" i="3" s="1"/>
  <c r="W21" i="3"/>
  <c r="X21" i="3"/>
  <c r="Y21" i="3" s="1"/>
  <c r="W46" i="3"/>
  <c r="X46" i="3"/>
  <c r="Y46" i="3" s="1"/>
  <c r="W431" i="3"/>
  <c r="X431" i="3"/>
  <c r="Y431" i="3" s="1"/>
  <c r="W498" i="3"/>
  <c r="X498" i="3"/>
  <c r="Y498" i="3" s="1"/>
  <c r="W261" i="3"/>
  <c r="X261" i="3"/>
  <c r="Y261" i="3" s="1"/>
  <c r="W190" i="3"/>
  <c r="X190" i="3"/>
  <c r="Y190" i="3" s="1"/>
  <c r="W220" i="3"/>
  <c r="X220" i="3"/>
  <c r="Y220" i="3" s="1"/>
  <c r="W360" i="3"/>
  <c r="X360" i="3"/>
  <c r="Y360" i="3" s="1"/>
  <c r="W52" i="3"/>
  <c r="X52" i="3"/>
  <c r="Y52" i="3" s="1"/>
  <c r="W348" i="3"/>
  <c r="X348" i="3"/>
  <c r="Y348" i="3" s="1"/>
  <c r="X572" i="3"/>
  <c r="Y572" i="3" s="1"/>
  <c r="W572" i="3"/>
  <c r="W420" i="3"/>
  <c r="X420" i="3"/>
  <c r="Y420" i="3" s="1"/>
  <c r="X430" i="3"/>
  <c r="Y430" i="3" s="1"/>
  <c r="W430" i="3"/>
  <c r="W16" i="3"/>
  <c r="X16" i="3"/>
  <c r="Y16" i="3" s="1"/>
  <c r="W368" i="3"/>
  <c r="X368" i="3"/>
  <c r="Y368" i="3" s="1"/>
  <c r="X65" i="3"/>
  <c r="Y65" i="3" s="1"/>
  <c r="W65" i="3"/>
  <c r="W8" i="3"/>
  <c r="X8" i="3"/>
  <c r="Y8" i="3" s="1"/>
  <c r="X310" i="3"/>
  <c r="Y310" i="3" s="1"/>
  <c r="W310" i="3"/>
  <c r="W100" i="3"/>
  <c r="X100" i="3"/>
  <c r="Y100" i="3" s="1"/>
  <c r="W119" i="3"/>
  <c r="X119" i="3"/>
  <c r="Y119" i="3" s="1"/>
  <c r="X141" i="3"/>
  <c r="Y141" i="3" s="1"/>
  <c r="W141" i="3"/>
  <c r="W389" i="3"/>
  <c r="X389" i="3"/>
  <c r="Y389" i="3" s="1"/>
  <c r="X392" i="3"/>
  <c r="Y392" i="3" s="1"/>
  <c r="W392" i="3"/>
  <c r="X252" i="3"/>
  <c r="Y252" i="3" s="1"/>
  <c r="W252" i="3"/>
  <c r="W393" i="3"/>
  <c r="X393" i="3"/>
  <c r="Y393" i="3" s="1"/>
  <c r="X436" i="3"/>
  <c r="Y436" i="3" s="1"/>
  <c r="W436" i="3"/>
  <c r="X413" i="3"/>
  <c r="Y413" i="3" s="1"/>
  <c r="W413" i="3"/>
  <c r="X372" i="3"/>
  <c r="Y372" i="3" s="1"/>
  <c r="W372" i="3"/>
  <c r="W86" i="3"/>
  <c r="X86" i="3"/>
  <c r="Y86" i="3" s="1"/>
  <c r="X275" i="3"/>
  <c r="Y275" i="3" s="1"/>
  <c r="W275" i="3"/>
  <c r="W71" i="3"/>
  <c r="X71" i="3"/>
  <c r="Y71" i="3" s="1"/>
  <c r="W283" i="3"/>
  <c r="X283" i="3"/>
  <c r="Y283" i="3" s="1"/>
  <c r="X537" i="3"/>
  <c r="Y537" i="3" s="1"/>
  <c r="W537" i="3"/>
  <c r="W38" i="3"/>
  <c r="X38" i="3"/>
  <c r="Y38" i="3" s="1"/>
  <c r="W433" i="3"/>
  <c r="X433" i="3"/>
  <c r="Y433" i="3" s="1"/>
  <c r="W414" i="3"/>
  <c r="X414" i="3"/>
  <c r="Y414" i="3" s="1"/>
  <c r="W425" i="3"/>
  <c r="X425" i="3"/>
  <c r="Y425" i="3" s="1"/>
  <c r="W295" i="3"/>
  <c r="X295" i="3"/>
  <c r="Y295" i="3" s="1"/>
  <c r="W198" i="3"/>
  <c r="X198" i="3"/>
  <c r="Y198" i="3" s="1"/>
  <c r="W219" i="3"/>
  <c r="X219" i="3"/>
  <c r="Y219" i="3" s="1"/>
  <c r="W134" i="3"/>
  <c r="X134" i="3"/>
  <c r="Y134" i="3" s="1"/>
  <c r="X154" i="3"/>
  <c r="Y154" i="3" s="1"/>
  <c r="W154" i="3"/>
  <c r="W32" i="3"/>
  <c r="X32" i="3"/>
  <c r="Y32" i="3" s="1"/>
  <c r="W103" i="3"/>
  <c r="X103" i="3"/>
  <c r="Y103" i="3" s="1"/>
  <c r="W787" i="3"/>
  <c r="X787" i="3"/>
  <c r="Y787" i="3" s="1"/>
  <c r="W146" i="3"/>
  <c r="X146" i="3"/>
  <c r="Y146" i="3" s="1"/>
  <c r="X323" i="3"/>
  <c r="Y323" i="3" s="1"/>
  <c r="W323" i="3"/>
  <c r="W91" i="3"/>
  <c r="X91" i="3"/>
  <c r="Y91" i="3" s="1"/>
  <c r="W437" i="3"/>
  <c r="X437" i="3"/>
  <c r="Y437" i="3" s="1"/>
  <c r="W111" i="3"/>
  <c r="X111" i="3"/>
  <c r="Y111" i="3" s="1"/>
  <c r="W94" i="3"/>
  <c r="X94" i="3"/>
  <c r="Y94" i="3" s="1"/>
  <c r="W202" i="3"/>
  <c r="X202" i="3"/>
  <c r="Y202" i="3" s="1"/>
  <c r="W406" i="3"/>
  <c r="X406" i="3"/>
  <c r="Y406" i="3" s="1"/>
  <c r="W797" i="3"/>
  <c r="X797" i="3"/>
  <c r="Y797" i="3" s="1"/>
  <c r="W287" i="3"/>
  <c r="X287" i="3"/>
  <c r="Y287" i="3" s="1"/>
  <c r="W422" i="3"/>
  <c r="X422" i="3"/>
  <c r="Y422" i="3" s="1"/>
  <c r="X267" i="3"/>
  <c r="Y267" i="3" s="1"/>
  <c r="W267" i="3"/>
  <c r="X772" i="3"/>
  <c r="Y772" i="3" s="1"/>
  <c r="W772" i="3"/>
  <c r="X426" i="3"/>
  <c r="Y426" i="3" s="1"/>
  <c r="W426" i="3"/>
  <c r="W427" i="3"/>
  <c r="X427" i="3"/>
  <c r="Y427" i="3" s="1"/>
  <c r="X379" i="3"/>
  <c r="Y379" i="3" s="1"/>
  <c r="W379" i="3"/>
  <c r="W416" i="3"/>
  <c r="X416" i="3"/>
  <c r="Y416" i="3" s="1"/>
  <c r="W288" i="3"/>
  <c r="X288" i="3"/>
  <c r="Y288" i="3" s="1"/>
  <c r="W568" i="3"/>
  <c r="X568" i="3"/>
  <c r="Y568" i="3" s="1"/>
  <c r="W327" i="3"/>
  <c r="X327" i="3"/>
  <c r="Y327" i="3" s="1"/>
  <c r="W245" i="3"/>
  <c r="X245" i="3"/>
  <c r="Y245" i="3" s="1"/>
  <c r="W377" i="3"/>
  <c r="X377" i="3"/>
  <c r="Y377" i="3" s="1"/>
  <c r="W335" i="3"/>
  <c r="X335" i="3"/>
  <c r="Y335" i="3" s="1"/>
</calcChain>
</file>

<file path=xl/sharedStrings.xml><?xml version="1.0" encoding="utf-8"?>
<sst xmlns="http://schemas.openxmlformats.org/spreadsheetml/2006/main" count="12728" uniqueCount="2575">
  <si>
    <t>Kimutatáshoz kell?</t>
  </si>
  <si>
    <t>kell</t>
  </si>
  <si>
    <t>1. szint</t>
  </si>
  <si>
    <t>1. szint neve</t>
  </si>
  <si>
    <t>2. szint</t>
  </si>
  <si>
    <t>2. szint neve</t>
  </si>
  <si>
    <t>3. szint</t>
  </si>
  <si>
    <t>3. szint neve</t>
  </si>
  <si>
    <t>4. szint</t>
  </si>
  <si>
    <t>4. szint neve</t>
  </si>
  <si>
    <t>5. szint</t>
  </si>
  <si>
    <t>5. szint neve</t>
  </si>
  <si>
    <t>6. szint</t>
  </si>
  <si>
    <t>6. szint neve</t>
  </si>
  <si>
    <t>AB/SZB</t>
  </si>
  <si>
    <t>BANK</t>
  </si>
  <si>
    <t>BEVETELEK</t>
  </si>
  <si>
    <t>Bevételek</t>
  </si>
  <si>
    <t>BE</t>
  </si>
  <si>
    <t>BE1</t>
  </si>
  <si>
    <t>BE11</t>
  </si>
  <si>
    <t>Saját bevételek</t>
  </si>
  <si>
    <t>BE1101</t>
  </si>
  <si>
    <t>Ktgtér., önktges képzés bev - id.nyelvű</t>
  </si>
  <si>
    <t>9151240000</t>
  </si>
  <si>
    <t>Térítéses angol nyelvű felsőf. oktatás B</t>
  </si>
  <si>
    <t>9151250000</t>
  </si>
  <si>
    <t>Térítéses német nyelvű felsőf. oktatás B</t>
  </si>
  <si>
    <t>9351240000</t>
  </si>
  <si>
    <t>Térítéses angol nyelvű felsőf. oktatás E</t>
  </si>
  <si>
    <t>9351250000</t>
  </si>
  <si>
    <t>Térítéses német nyelvű felsőf. oktatás E</t>
  </si>
  <si>
    <t>BE1102</t>
  </si>
  <si>
    <t>Ktgtér., önktges képzés bev - magyar</t>
  </si>
  <si>
    <t>9121220000</t>
  </si>
  <si>
    <t>Önkölts felvételi előkészítő B</t>
  </si>
  <si>
    <t>9151210000</t>
  </si>
  <si>
    <t>Térítéses felsőfokú oktatás (csekkes befizetés)</t>
  </si>
  <si>
    <t>9151220000</t>
  </si>
  <si>
    <t>Térítéses felsőfokú oktatás (egyéb befizetés) B</t>
  </si>
  <si>
    <t>9151230000</t>
  </si>
  <si>
    <t>9351220000</t>
  </si>
  <si>
    <t>Térítéses felsőfokú oktatás (egyéb befizetés) E</t>
  </si>
  <si>
    <t>9351230000</t>
  </si>
  <si>
    <t>BE1103</t>
  </si>
  <si>
    <t>Számlás oktatási tevékenység bevétele</t>
  </si>
  <si>
    <t>9121390000</t>
  </si>
  <si>
    <t>Tanfolyamok egyéb befizetés B</t>
  </si>
  <si>
    <t>9321380000</t>
  </si>
  <si>
    <t>Tanfolyamok csekkes befizetés E</t>
  </si>
  <si>
    <t>9321390000</t>
  </si>
  <si>
    <t>Tanfolyamok egyéb befizetés E</t>
  </si>
  <si>
    <t>BE1104</t>
  </si>
  <si>
    <t>Egyéb hallgatói befizetések</t>
  </si>
  <si>
    <t>9151150000</t>
  </si>
  <si>
    <t>Különeljárási díj (egyéb befizetés) B</t>
  </si>
  <si>
    <t>9151160000</t>
  </si>
  <si>
    <t>Különeljárási díj (VPOS) B</t>
  </si>
  <si>
    <t>9151170000</t>
  </si>
  <si>
    <t>9151180000</t>
  </si>
  <si>
    <t>Tantervi egység többszöri felvétele B</t>
  </si>
  <si>
    <t>9151190000</t>
  </si>
  <si>
    <t>Okl dipl diákig leckek talár stb díja B</t>
  </si>
  <si>
    <t>9151200000</t>
  </si>
  <si>
    <t>Egyéb intézményi ellátási díjak B</t>
  </si>
  <si>
    <t>9351150000</t>
  </si>
  <si>
    <t>Különeljárási díj (egyéb befizetés) E</t>
  </si>
  <si>
    <t>9351160000</t>
  </si>
  <si>
    <t>Különeljárási díj (VPOS) E</t>
  </si>
  <si>
    <t>9351170000</t>
  </si>
  <si>
    <t>Vizsgán meg nem jelenés költsége E</t>
  </si>
  <si>
    <t>9351180000</t>
  </si>
  <si>
    <t>Tantervi egység többszöri felvétele E</t>
  </si>
  <si>
    <t>9351190000</t>
  </si>
  <si>
    <t>Okl dipl diákig leckek talár stb díja E</t>
  </si>
  <si>
    <t>9351200000</t>
  </si>
  <si>
    <t>Egyéb intézményi ellátási díjak E</t>
  </si>
  <si>
    <t>BE1105</t>
  </si>
  <si>
    <t>Kollégiumi költségtérítések</t>
  </si>
  <si>
    <t>9151140000</t>
  </si>
  <si>
    <t>Kollégiumi díj B</t>
  </si>
  <si>
    <t>9351140000</t>
  </si>
  <si>
    <t>Kollégiumi díj E</t>
  </si>
  <si>
    <t>BE1106</t>
  </si>
  <si>
    <t>Szállás- és vendégszoba bevétel</t>
  </si>
  <si>
    <t>9121300000</t>
  </si>
  <si>
    <t>Szálláshely értékesítés B</t>
  </si>
  <si>
    <t>9121310000</t>
  </si>
  <si>
    <t>Szálláshely idegenf adója B</t>
  </si>
  <si>
    <t>9121320000</t>
  </si>
  <si>
    <t>Vendégszoba díj B</t>
  </si>
  <si>
    <t>9321300000</t>
  </si>
  <si>
    <t>Szálláshely értékesítés E</t>
  </si>
  <si>
    <t>9321310000</t>
  </si>
  <si>
    <t>Szálláshely idegenf adója E</t>
  </si>
  <si>
    <t>9321320000</t>
  </si>
  <si>
    <t>Vendégszoba díj E</t>
  </si>
  <si>
    <t>BE1107</t>
  </si>
  <si>
    <t>Egészségügyi szolgáltatások bevétele</t>
  </si>
  <si>
    <t>9121410000</t>
  </si>
  <si>
    <t>Háziorvosi alapellátás</t>
  </si>
  <si>
    <t>9121420000</t>
  </si>
  <si>
    <t>Háziorvosi ügyeleti ellátás</t>
  </si>
  <si>
    <t>9121430000</t>
  </si>
  <si>
    <t>9121440000</t>
  </si>
  <si>
    <t>Fogorvosi alapellátás</t>
  </si>
  <si>
    <t>9121450000</t>
  </si>
  <si>
    <t>Fogorvosi ügyeleti ellátás</t>
  </si>
  <si>
    <t>9121460000</t>
  </si>
  <si>
    <t>Fogorvosi szakellátás</t>
  </si>
  <si>
    <t>9121470000</t>
  </si>
  <si>
    <t>Egészségügyi laboratóriumi szolgáltatások</t>
  </si>
  <si>
    <t>9121480000</t>
  </si>
  <si>
    <t>Képalkotó diagnosztikai szolgáltatások</t>
  </si>
  <si>
    <t>9121490000</t>
  </si>
  <si>
    <t>Egynapos sebészeti ellátás</t>
  </si>
  <si>
    <t>9121500000</t>
  </si>
  <si>
    <t>Fekvőbetegek krónikus ellátása szakkórházakban</t>
  </si>
  <si>
    <t>9121510000</t>
  </si>
  <si>
    <t>Foglalkozás-egészségügyi alapellátás</t>
  </si>
  <si>
    <t>9121520000</t>
  </si>
  <si>
    <t>Foglalkozás-egészségügyi szakellátás</t>
  </si>
  <si>
    <t>9121530000</t>
  </si>
  <si>
    <t>Pálya- és munkaalkalmassági vizsgálatok</t>
  </si>
  <si>
    <t>9121540000</t>
  </si>
  <si>
    <t>Sportolók sportegészségügyi vizsgálata</t>
  </si>
  <si>
    <t>9121550000</t>
  </si>
  <si>
    <t>Fertőző megbetegedések járványügyi ellátás</t>
  </si>
  <si>
    <t>9121560000</t>
  </si>
  <si>
    <t>Pszichiátriai betegek nappali ellátása</t>
  </si>
  <si>
    <t>9121570000</t>
  </si>
  <si>
    <t>Exit hűtési díjak</t>
  </si>
  <si>
    <t>9121580000</t>
  </si>
  <si>
    <t>Bérsterilizálás</t>
  </si>
  <si>
    <t>9121590000</t>
  </si>
  <si>
    <t>Egészségügyi szakmai képzés</t>
  </si>
  <si>
    <t>9121600000</t>
  </si>
  <si>
    <t>BE1108</t>
  </si>
  <si>
    <t>K+F+I bevételek</t>
  </si>
  <si>
    <t>9121260000</t>
  </si>
  <si>
    <t>Innovációs szerződések bevételei</t>
  </si>
  <si>
    <t>BE1109</t>
  </si>
  <si>
    <t>Befekt. eszközök értékesítési bevétele</t>
  </si>
  <si>
    <t>9610000000</t>
  </si>
  <si>
    <t>Értékesített immat. javak, tárgyi eszközök bevétel</t>
  </si>
  <si>
    <t>BE1110</t>
  </si>
  <si>
    <t>Vagyon hasznosítás bevétele</t>
  </si>
  <si>
    <t>9121110000</t>
  </si>
  <si>
    <t>Szolgálati elhelyezés</t>
  </si>
  <si>
    <t>9121120000</t>
  </si>
  <si>
    <t>Orvosszállás,nővérotthon</t>
  </si>
  <si>
    <t>9121160000</t>
  </si>
  <si>
    <t>Egyéb tárgyi eszk bérbeadásából szárm bev B</t>
  </si>
  <si>
    <t>9121170000</t>
  </si>
  <si>
    <t>Gép, berendezés bérleti díjbevétel B</t>
  </si>
  <si>
    <t>9121180000</t>
  </si>
  <si>
    <t>Ingatlan/helység bérleti díjbevétel B</t>
  </si>
  <si>
    <t>9121190000</t>
  </si>
  <si>
    <t>Ingatl bérbeadásához kapcs közüz. díj B</t>
  </si>
  <si>
    <t>9121200000</t>
  </si>
  <si>
    <t>Egyéb bérleti díjbevétel (adóköteles) B</t>
  </si>
  <si>
    <t>9121210000</t>
  </si>
  <si>
    <t>Egyéb bérleti díjbevétel (adómentes) B</t>
  </si>
  <si>
    <t>9121340000</t>
  </si>
  <si>
    <t>Parkolási díj bevételei</t>
  </si>
  <si>
    <t>9131110000</t>
  </si>
  <si>
    <t>Továbbszámlázott áramdíj bevét</t>
  </si>
  <si>
    <t>9131120000</t>
  </si>
  <si>
    <t>Továbbszámlázott vízdíj bevét</t>
  </si>
  <si>
    <t>9131130000</t>
  </si>
  <si>
    <t>Továbbszámlázott távhő, meleg víz</t>
  </si>
  <si>
    <t>9131140000</t>
  </si>
  <si>
    <t>Továbbszámlázott gázdíj bevét</t>
  </si>
  <si>
    <t>9131180000</t>
  </si>
  <si>
    <t>Továbbszámlázott szemétdíj</t>
  </si>
  <si>
    <t>9321160000</t>
  </si>
  <si>
    <t>Egyéb tárgyi eszk bérbeadásából szárm bev E</t>
  </si>
  <si>
    <t>9321170000</t>
  </si>
  <si>
    <t>Gép, berendezés bérleti díjbevétel E</t>
  </si>
  <si>
    <t>9321180000</t>
  </si>
  <si>
    <t>Ingatlan/helység bérleti díjbevétel E</t>
  </si>
  <si>
    <t>9321190000</t>
  </si>
  <si>
    <t>Ingatl bérbeadásához kapcs közüz. díj E</t>
  </si>
  <si>
    <t>9321200000</t>
  </si>
  <si>
    <t>Egyéb bérleti díjbevétel (adóköteles) E</t>
  </si>
  <si>
    <t>9321210000</t>
  </si>
  <si>
    <t>Egyéb bérleti díjbevétel (adómentes) E</t>
  </si>
  <si>
    <t>BE1111</t>
  </si>
  <si>
    <t>Pénzügyi műveletek bevételei</t>
  </si>
  <si>
    <t>9711000000</t>
  </si>
  <si>
    <t>Kapott osztalék kapcsolt vállalkozástól</t>
  </si>
  <si>
    <t>9712000000</t>
  </si>
  <si>
    <t>Kapott osztalék, részesedés egyéb vállalkozástól</t>
  </si>
  <si>
    <t>9761000000</t>
  </si>
  <si>
    <t>Deviza átváltás Ft-ra árfolyamnyeresége</t>
  </si>
  <si>
    <t>9762000000</t>
  </si>
  <si>
    <t>Külföldi pénzértékre szóló árfolyamnyereség</t>
  </si>
  <si>
    <t>BE1112</t>
  </si>
  <si>
    <t>Egyéb saját bevételek</t>
  </si>
  <si>
    <t>9111110000</t>
  </si>
  <si>
    <t>Gyógyszer értékesítés B</t>
  </si>
  <si>
    <t>9111120000</t>
  </si>
  <si>
    <t>Hallgatói jegyzet, tankönyv ért. B</t>
  </si>
  <si>
    <t>9111130000</t>
  </si>
  <si>
    <t>Hulladék értékesítés</t>
  </si>
  <si>
    <t>9111140000</t>
  </si>
  <si>
    <t>Borértékesítés</t>
  </si>
  <si>
    <t>9111150000</t>
  </si>
  <si>
    <t>Szőlőértékesítés</t>
  </si>
  <si>
    <t>9111160000</t>
  </si>
  <si>
    <t>Oltóvessző értékesítés</t>
  </si>
  <si>
    <t>9111170000</t>
  </si>
  <si>
    <t>Egyéb áru- és készletértékesítés ellenértéke</t>
  </si>
  <si>
    <t>9111180000</t>
  </si>
  <si>
    <t>Gyógyszer-kiskereskedelem</t>
  </si>
  <si>
    <t>9111190000</t>
  </si>
  <si>
    <t>Egyéb gyógyászati termék kiskereskedelme</t>
  </si>
  <si>
    <t>9111200000</t>
  </si>
  <si>
    <t>Gyógyászati segédeszk és felszerel. kereskedelme</t>
  </si>
  <si>
    <t>9121130000</t>
  </si>
  <si>
    <t>Alkalm élelmezés térítése</t>
  </si>
  <si>
    <t>9121140000</t>
  </si>
  <si>
    <t>Munkahelyi üdültetés</t>
  </si>
  <si>
    <t>9121150000</t>
  </si>
  <si>
    <t>Alkalmazottak egyéb térítésének bevétele</t>
  </si>
  <si>
    <t>9121230000</t>
  </si>
  <si>
    <t>Rendezvények (adómentes) B</t>
  </si>
  <si>
    <t>9121240000</t>
  </si>
  <si>
    <t>Rendezvények (adóköt) B</t>
  </si>
  <si>
    <t>9121250000</t>
  </si>
  <si>
    <t>Szerződéses munkák (KK) B</t>
  </si>
  <si>
    <t>9121270000</t>
  </si>
  <si>
    <t>Igazságügyi szakértés</t>
  </si>
  <si>
    <t>9121280000</t>
  </si>
  <si>
    <t>Fénymásolási díj</t>
  </si>
  <si>
    <t>9121290000</t>
  </si>
  <si>
    <t>Könyvtárközi kölcsönzés</t>
  </si>
  <si>
    <t>9121330000</t>
  </si>
  <si>
    <t>C fuvar bevétel</t>
  </si>
  <si>
    <t>9121370000</t>
  </si>
  <si>
    <t>Kamarai költségátalány bevétel</t>
  </si>
  <si>
    <t>9121400000</t>
  </si>
  <si>
    <t>Nyelvvizsgadíj B</t>
  </si>
  <si>
    <t>9129980000</t>
  </si>
  <si>
    <t>Egyéb adómentes szolgáltatások bevétel B</t>
  </si>
  <si>
    <t>9129990000</t>
  </si>
  <si>
    <t>Egyéb adóköt szolgáltatások bevétel B</t>
  </si>
  <si>
    <t>9131150000</t>
  </si>
  <si>
    <t>Továbbszámlázott telefondíj bevét</t>
  </si>
  <si>
    <t>9131160000</t>
  </si>
  <si>
    <t>Továbbszámlázott nyelvvizsgadíj</t>
  </si>
  <si>
    <t>9131170000</t>
  </si>
  <si>
    <t>Továbbszámlázott egyéb költség B</t>
  </si>
  <si>
    <t>9131190000</t>
  </si>
  <si>
    <t>Dolgozói telefonszámla térítése</t>
  </si>
  <si>
    <t>9151110000</t>
  </si>
  <si>
    <t>Menza térítési díjak</t>
  </si>
  <si>
    <t>9151120000</t>
  </si>
  <si>
    <t>Bölcsödéi ellátás</t>
  </si>
  <si>
    <t>9151130000</t>
  </si>
  <si>
    <t>Óvodai nevelés</t>
  </si>
  <si>
    <t>9311110000</t>
  </si>
  <si>
    <t>Gyógyszer értékesítés E</t>
  </si>
  <si>
    <t>9311120000</t>
  </si>
  <si>
    <t>Hallgatói jegyzet, tankönyv ért. E</t>
  </si>
  <si>
    <t>9321230000</t>
  </si>
  <si>
    <t>Rendezvények (adómentes) E</t>
  </si>
  <si>
    <t>9321240000</t>
  </si>
  <si>
    <t>Rendezvények (adóköt) E</t>
  </si>
  <si>
    <t>9321250000</t>
  </si>
  <si>
    <t>Szerződéses munkák (KK) E</t>
  </si>
  <si>
    <t>9321400000</t>
  </si>
  <si>
    <t>Nyelvvizsgadíj E</t>
  </si>
  <si>
    <t>9329980000</t>
  </si>
  <si>
    <t>Egyéb adómentes szolgáltatások bevétel E</t>
  </si>
  <si>
    <t>9329990000</t>
  </si>
  <si>
    <t>Egyéb adóköt szolgáltatások bevétel E</t>
  </si>
  <si>
    <t>9331170000</t>
  </si>
  <si>
    <t>Továbbszámlázott egyéb költség E</t>
  </si>
  <si>
    <t>9620000000</t>
  </si>
  <si>
    <t>Értékesített követelés elismert értéke</t>
  </si>
  <si>
    <t>9631000000</t>
  </si>
  <si>
    <t>Káreseményekkel kapcsolatos bevétel</t>
  </si>
  <si>
    <t>9632000000</t>
  </si>
  <si>
    <t>Kapott késedelmi kamat, kötbér</t>
  </si>
  <si>
    <t>9633000000</t>
  </si>
  <si>
    <t>Leírt követelésekre kapott összeg</t>
  </si>
  <si>
    <t>9634000000</t>
  </si>
  <si>
    <t>Költségek ellentételezésére kapott támogatás</t>
  </si>
  <si>
    <t>9635000000</t>
  </si>
  <si>
    <t>Nyereség jellegű kerekítési különbözet</t>
  </si>
  <si>
    <t>9640000000</t>
  </si>
  <si>
    <t>Utólag kapott (járó) engedmény</t>
  </si>
  <si>
    <t>9689000000</t>
  </si>
  <si>
    <t>Biztosító visszaigazolt kártérítése</t>
  </si>
  <si>
    <t>9695000000</t>
  </si>
  <si>
    <t>Bekerülési értéknek nem minősülő beszerz érték-kül</t>
  </si>
  <si>
    <t>9699000000</t>
  </si>
  <si>
    <t>Egyéb különféle bevételek</t>
  </si>
  <si>
    <t>BE12</t>
  </si>
  <si>
    <t>Költségvetésből kapott támogatás</t>
  </si>
  <si>
    <t>BE1201</t>
  </si>
  <si>
    <t>9671000000</t>
  </si>
  <si>
    <t>9671010000</t>
  </si>
  <si>
    <t>9671020000</t>
  </si>
  <si>
    <t>9671030000</t>
  </si>
  <si>
    <t>9671040000</t>
  </si>
  <si>
    <t>9671050000</t>
  </si>
  <si>
    <t>9671060000</t>
  </si>
  <si>
    <t>9671070000</t>
  </si>
  <si>
    <t>9672010000</t>
  </si>
  <si>
    <t>9672020000</t>
  </si>
  <si>
    <t>9672030000</t>
  </si>
  <si>
    <t>9672040000</t>
  </si>
  <si>
    <t>9672050000</t>
  </si>
  <si>
    <t>9672060000</t>
  </si>
  <si>
    <t>9672070000</t>
  </si>
  <si>
    <t>BE13</t>
  </si>
  <si>
    <t>NEAK bevétel</t>
  </si>
  <si>
    <t>BE1301</t>
  </si>
  <si>
    <t>9673000000</t>
  </si>
  <si>
    <t>TB-től kapott támogatás</t>
  </si>
  <si>
    <t>BE14</t>
  </si>
  <si>
    <t>Egyéb támogatás</t>
  </si>
  <si>
    <t>BE1401</t>
  </si>
  <si>
    <t>Rezidensképzés bevétele</t>
  </si>
  <si>
    <t>BE1402</t>
  </si>
  <si>
    <t>Egyéb támogatási bevétel</t>
  </si>
  <si>
    <t>9686010000</t>
  </si>
  <si>
    <t>Véglegesen fejl célra kapott tám - kp.ktgv</t>
  </si>
  <si>
    <t>9686020000</t>
  </si>
  <si>
    <t>Véglegesen fejl célra kapott tám - ELKA</t>
  </si>
  <si>
    <t>9686030000</t>
  </si>
  <si>
    <t>Véglegesen fejl célra kapott tám - helyi önk.</t>
  </si>
  <si>
    <t>9686040000</t>
  </si>
  <si>
    <t>Véglegesen fejl célra kapott tám - civil. szerv</t>
  </si>
  <si>
    <t>9686050000</t>
  </si>
  <si>
    <t>Véglegesen fejl célra kapott tám - EU ktgv.</t>
  </si>
  <si>
    <t>9686060000</t>
  </si>
  <si>
    <t>Véglegesen fejl célra kapott tám - külf.korm</t>
  </si>
  <si>
    <t>9686070000</t>
  </si>
  <si>
    <t>Véglegesen fejl célra kapott tám - nk. szerv</t>
  </si>
  <si>
    <t>9686080000</t>
  </si>
  <si>
    <t>Véglegesen fejl célra kapott tám - nk. szerződ</t>
  </si>
  <si>
    <t>9686090000</t>
  </si>
  <si>
    <t>Véglegesen fejl célra kapott tám - egyéb</t>
  </si>
  <si>
    <t>9686100000</t>
  </si>
  <si>
    <t>Véglegesen fejl célra kapott tám 2014</t>
  </si>
  <si>
    <t>9687010000</t>
  </si>
  <si>
    <t>Véglegesen műk célra kapott tám - kp.ktgv</t>
  </si>
  <si>
    <t>9687020000</t>
  </si>
  <si>
    <t>Véglegesen műk célra kapott tám - ELKA</t>
  </si>
  <si>
    <t>9687030000</t>
  </si>
  <si>
    <t>Véglegesen műk célra kapott tám - helyi önk.</t>
  </si>
  <si>
    <t>9687040000</t>
  </si>
  <si>
    <t>Véglegesen műk célra kapott tám - civil. szerv</t>
  </si>
  <si>
    <t>9687050000</t>
  </si>
  <si>
    <t>Véglegesen műk célra kapott tám - EU ktgv.</t>
  </si>
  <si>
    <t>9687060000</t>
  </si>
  <si>
    <t>Véglegesen műk célra kapott tám - külf.korm</t>
  </si>
  <si>
    <t>9687070000</t>
  </si>
  <si>
    <t>Véglegesen műk célra kapott tám - nk. szerv</t>
  </si>
  <si>
    <t>9687080000</t>
  </si>
  <si>
    <t>Véglegesen műk célra kapott tám - nk. szerződ</t>
  </si>
  <si>
    <t>9687090000</t>
  </si>
  <si>
    <t>Véglegesen műk célra kapott tám - egyéb</t>
  </si>
  <si>
    <t>BE18</t>
  </si>
  <si>
    <t>Fizetendő ÁFA</t>
  </si>
  <si>
    <t>BE1801</t>
  </si>
  <si>
    <t>4671000000</t>
  </si>
  <si>
    <t>4672000000</t>
  </si>
  <si>
    <t>Fizetendő fordított ÁFA</t>
  </si>
  <si>
    <t>BE19</t>
  </si>
  <si>
    <t>Bevétel technikai</t>
  </si>
  <si>
    <t>BE1901</t>
  </si>
  <si>
    <t>3893000000</t>
  </si>
  <si>
    <t>Deviza forintosítás</t>
  </si>
  <si>
    <t>4530000000</t>
  </si>
  <si>
    <t>Vevőktől kapott előleg</t>
  </si>
  <si>
    <t>4790000000</t>
  </si>
  <si>
    <t>Túlfizetés, letét, téves befizetés, kaució</t>
  </si>
  <si>
    <t>9683100000</t>
  </si>
  <si>
    <t>Térítés nélkül átvett t.eszköz piaci értéke</t>
  </si>
  <si>
    <t>9683200000</t>
  </si>
  <si>
    <t>Térítés nélkül átvett készlet piaci értéke</t>
  </si>
  <si>
    <t>9688000000</t>
  </si>
  <si>
    <t>Ajándék, hagyaték, többlet tárgyi eszköz</t>
  </si>
  <si>
    <t>9688100000</t>
  </si>
  <si>
    <t>Ajándék, hagyaték, többlet készlet</t>
  </si>
  <si>
    <t>DUMMY</t>
  </si>
  <si>
    <t>Lecserélendő pü-i tétel</t>
  </si>
  <si>
    <t>ELHAT</t>
  </si>
  <si>
    <t>Elhatárolás könyveléshez</t>
  </si>
  <si>
    <t>KIADASOK</t>
  </si>
  <si>
    <t>Kiadások</t>
  </si>
  <si>
    <t>KF</t>
  </si>
  <si>
    <t>Felhalmozási kiadások</t>
  </si>
  <si>
    <t>KF1</t>
  </si>
  <si>
    <t>KF11</t>
  </si>
  <si>
    <t>Beruházás</t>
  </si>
  <si>
    <t>KF1101</t>
  </si>
  <si>
    <t>1110000000</t>
  </si>
  <si>
    <t>Alapítás-átszervezés aktivált értéke</t>
  </si>
  <si>
    <t>1120000000</t>
  </si>
  <si>
    <t>Kísérleti fejlesztés aktivált értéke</t>
  </si>
  <si>
    <t>1130000000</t>
  </si>
  <si>
    <t>Vagyoni értékű jogok</t>
  </si>
  <si>
    <t>1140000000</t>
  </si>
  <si>
    <t>Szellemi termékek</t>
  </si>
  <si>
    <t>1150000000</t>
  </si>
  <si>
    <t>Üzleti vagy cégérték</t>
  </si>
  <si>
    <t>KF1102</t>
  </si>
  <si>
    <t>Ingatlanok beszerzése, létesítése</t>
  </si>
  <si>
    <t>1612100000</t>
  </si>
  <si>
    <t>Beruházás - termőföld</t>
  </si>
  <si>
    <t>1612200000</t>
  </si>
  <si>
    <t>Beruházás - telkek</t>
  </si>
  <si>
    <t>1612300000</t>
  </si>
  <si>
    <t>Beruházás - épületek</t>
  </si>
  <si>
    <t>1612400000</t>
  </si>
  <si>
    <t>Beruházás - egyéb építmények</t>
  </si>
  <si>
    <t>1612600000</t>
  </si>
  <si>
    <t>Beruházás - ingatlanokhoz kapcs. vagyoni ért jogok</t>
  </si>
  <si>
    <t>KF1103</t>
  </si>
  <si>
    <t>Informatikai eszközök beszerz., létes.</t>
  </si>
  <si>
    <t>1613100000</t>
  </si>
  <si>
    <t>Beruházás - informatikai eszközök</t>
  </si>
  <si>
    <t>KF1104</t>
  </si>
  <si>
    <t>Egyéb tárgyi eszközök beszerz., létes.</t>
  </si>
  <si>
    <t>1613200000</t>
  </si>
  <si>
    <t>Beruházás - egyéb berend., felsz., járművek</t>
  </si>
  <si>
    <t>1710000000</t>
  </si>
  <si>
    <t>Tartós részesedés kapcsolt vállalkozásban</t>
  </si>
  <si>
    <t>1720000000</t>
  </si>
  <si>
    <t>Tartós jelentős tulajdoni részesedés</t>
  </si>
  <si>
    <t>1730000000</t>
  </si>
  <si>
    <t>Egyéb tartós részesedés</t>
  </si>
  <si>
    <t>KF12</t>
  </si>
  <si>
    <t>Felújítás</t>
  </si>
  <si>
    <t>KF1201</t>
  </si>
  <si>
    <t>Ingatlanok felújítása</t>
  </si>
  <si>
    <t>1622300000</t>
  </si>
  <si>
    <t>Felújítás - épületek</t>
  </si>
  <si>
    <t>1622400000</t>
  </si>
  <si>
    <t>Felújítás - egyéb építmények</t>
  </si>
  <si>
    <t>KF1202</t>
  </si>
  <si>
    <t>Informatikai eszközök felújítása</t>
  </si>
  <si>
    <t>1623100000</t>
  </si>
  <si>
    <t>Felújítás - informatikai eszközök</t>
  </si>
  <si>
    <t>KF1203</t>
  </si>
  <si>
    <t>Egyéb tárgyi eszközök felújítása</t>
  </si>
  <si>
    <t>1623200000</t>
  </si>
  <si>
    <t>Felújítás - egyéb berend., felsz., járművek</t>
  </si>
  <si>
    <t>KF13</t>
  </si>
  <si>
    <t>KF1301</t>
  </si>
  <si>
    <t>KM</t>
  </si>
  <si>
    <t>Működési kiadások</t>
  </si>
  <si>
    <t>KM1</t>
  </si>
  <si>
    <t>Személyi és járulék</t>
  </si>
  <si>
    <t>KM11</t>
  </si>
  <si>
    <t>Személyi</t>
  </si>
  <si>
    <t>KM1101</t>
  </si>
  <si>
    <t>Törvény szerinti illetmények, munkabérek</t>
  </si>
  <si>
    <t>5411110000</t>
  </si>
  <si>
    <t>5411120000</t>
  </si>
  <si>
    <t>5411130000</t>
  </si>
  <si>
    <t>Nyelvpótlékok kiadásai</t>
  </si>
  <si>
    <t>5411140000</t>
  </si>
  <si>
    <t>Műszakpótlék kiadásai</t>
  </si>
  <si>
    <t>5411150000</t>
  </si>
  <si>
    <t>Egyéb kötelező pótlékok kiadásai</t>
  </si>
  <si>
    <t>5411160000</t>
  </si>
  <si>
    <t>Egyéb feltételektől függő pótlékok és jutt.</t>
  </si>
  <si>
    <t>5411170000</t>
  </si>
  <si>
    <t>Illetménykompenzáció kiadásai</t>
  </si>
  <si>
    <t>5411180000</t>
  </si>
  <si>
    <t>Kereset-kiegészítés kiadásai</t>
  </si>
  <si>
    <t>5411190000</t>
  </si>
  <si>
    <t>Egyéb törvény szerinti juttatások kiadásai</t>
  </si>
  <si>
    <t>5411200000</t>
  </si>
  <si>
    <t>Rezidens pótlék</t>
  </si>
  <si>
    <t>KM1102</t>
  </si>
  <si>
    <t>5421110000</t>
  </si>
  <si>
    <t>Normatív jutalmak</t>
  </si>
  <si>
    <t>5421120000</t>
  </si>
  <si>
    <t>Céljuttatás, projektprémium</t>
  </si>
  <si>
    <t>5421130000</t>
  </si>
  <si>
    <t>Egyéb teljesítményhez kötött jutalom</t>
  </si>
  <si>
    <t>KM1103</t>
  </si>
  <si>
    <t>5431110000</t>
  </si>
  <si>
    <t>Túlóra</t>
  </si>
  <si>
    <t>5431120000</t>
  </si>
  <si>
    <t>Készenlét</t>
  </si>
  <si>
    <t>5431130000</t>
  </si>
  <si>
    <t>Ügyelet</t>
  </si>
  <si>
    <t>5431140000</t>
  </si>
  <si>
    <t>Helyettesítési díj</t>
  </si>
  <si>
    <t>KM1104</t>
  </si>
  <si>
    <t>Egyszeri személyi jellegű kifizetések</t>
  </si>
  <si>
    <t>5511110000</t>
  </si>
  <si>
    <t>Végkielégítés</t>
  </si>
  <si>
    <t>5511120000</t>
  </si>
  <si>
    <t>Jubileumi jutalom</t>
  </si>
  <si>
    <t>5511130000</t>
  </si>
  <si>
    <t>KM1105</t>
  </si>
  <si>
    <t>Béren kívüli juttatások</t>
  </si>
  <si>
    <t>5521110000</t>
  </si>
  <si>
    <t>5521120000</t>
  </si>
  <si>
    <t>Étkezési hozzájárulás</t>
  </si>
  <si>
    <t>5521130000</t>
  </si>
  <si>
    <t>Széchenyi Pihenő Kártya</t>
  </si>
  <si>
    <t>5521140000</t>
  </si>
  <si>
    <t>Iskolakezdési támogatás</t>
  </si>
  <si>
    <t>5521150000</t>
  </si>
  <si>
    <t>Egyéb béren kívüli juttatások</t>
  </si>
  <si>
    <t>KM1106</t>
  </si>
  <si>
    <t>Költségtérítések</t>
  </si>
  <si>
    <t>5531110000</t>
  </si>
  <si>
    <t>Ruházati költségtérítés</t>
  </si>
  <si>
    <t>5531120000</t>
  </si>
  <si>
    <t>Közlekedési költségtérítés</t>
  </si>
  <si>
    <t>5531130000</t>
  </si>
  <si>
    <t>Egyéb költségtérítések</t>
  </si>
  <si>
    <t>5531140000</t>
  </si>
  <si>
    <t>Belföldi napidíj</t>
  </si>
  <si>
    <t>5531150000</t>
  </si>
  <si>
    <t>Külföldi napidíj kiadásai</t>
  </si>
  <si>
    <t>KM1107</t>
  </si>
  <si>
    <t>Személyi jellegű támogatások</t>
  </si>
  <si>
    <t>5541110000</t>
  </si>
  <si>
    <t>Lakhatási támogatások</t>
  </si>
  <si>
    <t>5541120000</t>
  </si>
  <si>
    <t>Szociális támogatások</t>
  </si>
  <si>
    <t>5541130000</t>
  </si>
  <si>
    <t>KM1108</t>
  </si>
  <si>
    <t>Foglalkoztatottak egyéb személyi jutt.</t>
  </si>
  <si>
    <t>5551110000</t>
  </si>
  <si>
    <t>Foglalkoztatottak egyéb személyi juttatásai</t>
  </si>
  <si>
    <t>5551120000</t>
  </si>
  <si>
    <t>Biztosítási díjak kiadásai</t>
  </si>
  <si>
    <t>5551130000</t>
  </si>
  <si>
    <t>Távolléti díj, szabadságmegváltás</t>
  </si>
  <si>
    <t>5551140000</t>
  </si>
  <si>
    <t>Többletfeladatok ellátásának kiadásai</t>
  </si>
  <si>
    <t>5551150000</t>
  </si>
  <si>
    <t>Egyéb sajátos juttatások kiadásai</t>
  </si>
  <si>
    <t>5551160000</t>
  </si>
  <si>
    <t>Bérkompenzáció</t>
  </si>
  <si>
    <t>5551170000</t>
  </si>
  <si>
    <t>Nyugdíjasok jövedelem kiegészítése</t>
  </si>
  <si>
    <t>5551180000</t>
  </si>
  <si>
    <t>Betegszabadság</t>
  </si>
  <si>
    <t>KM1109</t>
  </si>
  <si>
    <t>5591110000</t>
  </si>
  <si>
    <t>M.végz.egyéb jogvisz.nem saját fogl.fiz.juttat</t>
  </si>
  <si>
    <t>5591120000</t>
  </si>
  <si>
    <t>Állományba nem tartozók megbízási díja</t>
  </si>
  <si>
    <t>5591130000</t>
  </si>
  <si>
    <t>Állom. nem tart. tiszteletdíja, szerzői díja</t>
  </si>
  <si>
    <t>KM1110</t>
  </si>
  <si>
    <t>Egyéb külső személyi juttatások</t>
  </si>
  <si>
    <t>5581110000</t>
  </si>
  <si>
    <t>Hivatali  üzleti úthoz kapcs adóköteles juttatás</t>
  </si>
  <si>
    <t>5581120000</t>
  </si>
  <si>
    <t>Üzleti ajándék</t>
  </si>
  <si>
    <t>5581130000</t>
  </si>
  <si>
    <t>Béren kívülinek nem minős egyes meghat juttatás</t>
  </si>
  <si>
    <t>5581140000</t>
  </si>
  <si>
    <t>Béren kívül nem minősülő egyes meg nem hat juttat</t>
  </si>
  <si>
    <t>5581150000</t>
  </si>
  <si>
    <t>Adómentes juttatások</t>
  </si>
  <si>
    <t>5581160000</t>
  </si>
  <si>
    <t>Egyéb reprezentációs kiadások</t>
  </si>
  <si>
    <t>5591140000</t>
  </si>
  <si>
    <t>5591150000</t>
  </si>
  <si>
    <t>Céljuttatás, projektprémium (egyéb szem)</t>
  </si>
  <si>
    <t>5591160000</t>
  </si>
  <si>
    <t>Orvosi juttatások - készenlét</t>
  </si>
  <si>
    <t>5591170000</t>
  </si>
  <si>
    <t>Orvosi juttatások - ügyelet</t>
  </si>
  <si>
    <t>5591180000</t>
  </si>
  <si>
    <t>Szakdolgozói juttatások - készenlét</t>
  </si>
  <si>
    <t>5591190000</t>
  </si>
  <si>
    <t>Szakdolgozói juttatások - ügyelet</t>
  </si>
  <si>
    <t>5591200000</t>
  </si>
  <si>
    <t>Egyéb szakdolgozói juttatások</t>
  </si>
  <si>
    <t>KM12</t>
  </si>
  <si>
    <t>Járulék</t>
  </si>
  <si>
    <t>KM1201</t>
  </si>
  <si>
    <t>Munkaadókat terhelő járulékok</t>
  </si>
  <si>
    <t>5611100000</t>
  </si>
  <si>
    <t>Szociális hozzájárulási adó</t>
  </si>
  <si>
    <t>5611200000</t>
  </si>
  <si>
    <t>Egészségügyi hozzájárulás</t>
  </si>
  <si>
    <t>5611300000</t>
  </si>
  <si>
    <t>Táppénz-hozzájárulás</t>
  </si>
  <si>
    <t>5611400000</t>
  </si>
  <si>
    <t>Rehabilitációs hozzájárulás</t>
  </si>
  <si>
    <t>5611500000</t>
  </si>
  <si>
    <t>Munkáltatót terhelő személyi jövedelemadó</t>
  </si>
  <si>
    <t>5611600000</t>
  </si>
  <si>
    <t>Munkaadókat terhelő egyéb járulékok</t>
  </si>
  <si>
    <t>KM2</t>
  </si>
  <si>
    <t>Dologi és egyéb működési</t>
  </si>
  <si>
    <t>KM21</t>
  </si>
  <si>
    <t>KM2101</t>
  </si>
  <si>
    <t>Szakmai anyagok beszerzése</t>
  </si>
  <si>
    <t>2110010000</t>
  </si>
  <si>
    <t>Könyv</t>
  </si>
  <si>
    <t>2110020000</t>
  </si>
  <si>
    <t>Folyóirat</t>
  </si>
  <si>
    <t>2110030000</t>
  </si>
  <si>
    <t>Információhordozó</t>
  </si>
  <si>
    <t>2110100000</t>
  </si>
  <si>
    <t>Gyógyszertári gyógyszerek</t>
  </si>
  <si>
    <t>2110110000</t>
  </si>
  <si>
    <t>Magisztrális készítmények</t>
  </si>
  <si>
    <t>2110120000</t>
  </si>
  <si>
    <t>Kontrasztanyagok</t>
  </si>
  <si>
    <t>2110130000</t>
  </si>
  <si>
    <t>Vakcinák, szerobakteriális készítmények</t>
  </si>
  <si>
    <t>2110140000</t>
  </si>
  <si>
    <t>Gyógytápszer</t>
  </si>
  <si>
    <t>2110150000</t>
  </si>
  <si>
    <t>Vér, vérkészítmények</t>
  </si>
  <si>
    <t>2110160000</t>
  </si>
  <si>
    <t>Anyatej</t>
  </si>
  <si>
    <t>2110170000</t>
  </si>
  <si>
    <t>Magi díj. (techn)</t>
  </si>
  <si>
    <t>2110200000</t>
  </si>
  <si>
    <t>Gyógyszertári vegyszer</t>
  </si>
  <si>
    <t>2110210000</t>
  </si>
  <si>
    <t>Gyógyszertári fertőtlenítőszer</t>
  </si>
  <si>
    <t>2110220000</t>
  </si>
  <si>
    <t>Étrendkiegészítők</t>
  </si>
  <si>
    <t>2110300000</t>
  </si>
  <si>
    <t>Szakanyag raktári vegyszerek</t>
  </si>
  <si>
    <t>2110400000</t>
  </si>
  <si>
    <t>Szőlészeti vegyszer, növényvédőszer</t>
  </si>
  <si>
    <t>2110500000</t>
  </si>
  <si>
    <t>Gyógyszertári szakmai anyagok</t>
  </si>
  <si>
    <t>2110510000</t>
  </si>
  <si>
    <t>Kötszer</t>
  </si>
  <si>
    <t>2110520000</t>
  </si>
  <si>
    <t>Egyéb egyszer használatos szakmai anyagok</t>
  </si>
  <si>
    <t>2110530000</t>
  </si>
  <si>
    <t>Varróanyag</t>
  </si>
  <si>
    <t>2110600000</t>
  </si>
  <si>
    <t>Orvosi gázok</t>
  </si>
  <si>
    <t>2110610000</t>
  </si>
  <si>
    <t>Diagnosztikák speciális anyagai</t>
  </si>
  <si>
    <t>2110620000</t>
  </si>
  <si>
    <t>Egyéb szakmai eü. területek speciális anyagai</t>
  </si>
  <si>
    <t>2110630000</t>
  </si>
  <si>
    <t>Egyéb szakmai diagnosztikai és terápiás anyagok</t>
  </si>
  <si>
    <t>2110640000</t>
  </si>
  <si>
    <t>Emberi szervezetbe kerülő szakmai anyagok</t>
  </si>
  <si>
    <t>2110650000</t>
  </si>
  <si>
    <t>2110660000</t>
  </si>
  <si>
    <t>Egyszer használatos eü. szakmai anyagok</t>
  </si>
  <si>
    <t>2110670000</t>
  </si>
  <si>
    <t>Képalkotó diagnosztika speciális szakmai anyagai</t>
  </si>
  <si>
    <t>2110680000</t>
  </si>
  <si>
    <t>Egyéb diagnosztikák speciális szakmai anyagai</t>
  </si>
  <si>
    <t>2110700000</t>
  </si>
  <si>
    <t>Szőlészet szakmai anyagok</t>
  </si>
  <si>
    <t>2110800000</t>
  </si>
  <si>
    <t>Oktatás szakmai anyag</t>
  </si>
  <si>
    <t>2110810000</t>
  </si>
  <si>
    <t>Egyéb oktatási és kutatási szakmai anyag</t>
  </si>
  <si>
    <t>2110900000</t>
  </si>
  <si>
    <t>Oktatás szakmai anyag  (feladással)</t>
  </si>
  <si>
    <t>2111000000</t>
  </si>
  <si>
    <t>Laboratóriumi speciális szakmai anyagok</t>
  </si>
  <si>
    <t>2111010000</t>
  </si>
  <si>
    <t>Patológia speciális szakmai anyagai</t>
  </si>
  <si>
    <t>2111020000</t>
  </si>
  <si>
    <t>Nukleáris medicina speciális szakmai anyagai</t>
  </si>
  <si>
    <t>2111100000</t>
  </si>
  <si>
    <t>Egyszer használatos textília</t>
  </si>
  <si>
    <t>2120550000</t>
  </si>
  <si>
    <t>Gyógyszertár – Patika átvezetési számla</t>
  </si>
  <si>
    <t>KM2102</t>
  </si>
  <si>
    <t>Üzemeltetési anyagok beszerzése</t>
  </si>
  <si>
    <t>2120010000</t>
  </si>
  <si>
    <t>Élelmiszer</t>
  </si>
  <si>
    <t>2120100000</t>
  </si>
  <si>
    <t>Irodaszer nyomtatvány ügyv tech anyagok</t>
  </si>
  <si>
    <t>2120400000</t>
  </si>
  <si>
    <t>Munkaruha, védőruha</t>
  </si>
  <si>
    <t>2120410000</t>
  </si>
  <si>
    <t>Ellátotti textília felhasználás</t>
  </si>
  <si>
    <t>2120420000</t>
  </si>
  <si>
    <t>Egyéb textília felhasználás</t>
  </si>
  <si>
    <t>2220100000</t>
  </si>
  <si>
    <t>Tüzelőanyagok</t>
  </si>
  <si>
    <t>2220200000</t>
  </si>
  <si>
    <t>Hajtó- és kenőanyagok</t>
  </si>
  <si>
    <t>2230100000</t>
  </si>
  <si>
    <t>Egyéb, gépjármű üzemeltetéssel kapcsolatos anyagok</t>
  </si>
  <si>
    <t>2230200000</t>
  </si>
  <si>
    <t>Műszaki, karbantartási, anyagok, alkatrészek</t>
  </si>
  <si>
    <t>2230300000</t>
  </si>
  <si>
    <t>Egyéb üzemeltetési anyagok</t>
  </si>
  <si>
    <t>2230400000</t>
  </si>
  <si>
    <t>Egyéb anyagok, alkatrészek</t>
  </si>
  <si>
    <t>KM2103</t>
  </si>
  <si>
    <t>Árubeszerzés</t>
  </si>
  <si>
    <t>2620100000</t>
  </si>
  <si>
    <t>Ajándék tárgyak</t>
  </si>
  <si>
    <t>2620200000</t>
  </si>
  <si>
    <t>Borászati áruk</t>
  </si>
  <si>
    <t>2620300000</t>
  </si>
  <si>
    <t>Értékesít szánt áru,jegyzet, tankönyv</t>
  </si>
  <si>
    <t>2620400000</t>
  </si>
  <si>
    <t>Értékesít szánt áru jegyzet tkönyv(felad)</t>
  </si>
  <si>
    <t>2620450000</t>
  </si>
  <si>
    <t>Értékesítésre vett gyógyszertári áru</t>
  </si>
  <si>
    <t>2620550000</t>
  </si>
  <si>
    <t>Értékesített gyógyszertári áru (UNIV patika)</t>
  </si>
  <si>
    <t>2810100000</t>
  </si>
  <si>
    <t>Göngyölegek</t>
  </si>
  <si>
    <t>2929550000</t>
  </si>
  <si>
    <t>ÁB/SZB áru (UNIV patika)</t>
  </si>
  <si>
    <t>KM2104</t>
  </si>
  <si>
    <t>Szakmai tevékenységet segítő szolgált.</t>
  </si>
  <si>
    <t>5251110000</t>
  </si>
  <si>
    <t>Oktatási szolgáltatások vásárlása</t>
  </si>
  <si>
    <t>5251120000</t>
  </si>
  <si>
    <t>Kutatások, study-k nem bérjellegű költségei</t>
  </si>
  <si>
    <t>5251130000</t>
  </si>
  <si>
    <t>Dolgozó részére vásárolt oktatás</t>
  </si>
  <si>
    <t>5291260000</t>
  </si>
  <si>
    <t>Vásárolt közszolgáltatások</t>
  </si>
  <si>
    <t>5291270000</t>
  </si>
  <si>
    <t>Egyéb vásárolt egészségügyi szolgáltatás</t>
  </si>
  <si>
    <t>5291280000</t>
  </si>
  <si>
    <t>Tanácsadói, szakértői szolgáltatások vásárlása</t>
  </si>
  <si>
    <t>5291290000</t>
  </si>
  <si>
    <t>Egyéb eü. humán szolgáltatás</t>
  </si>
  <si>
    <t>5291300000</t>
  </si>
  <si>
    <t>Nagyértékű képalkotó diagnosztika (CT, MR, PET CT)</t>
  </si>
  <si>
    <t>5291310000</t>
  </si>
  <si>
    <t>Egyéb képalkotó diagnosztika</t>
  </si>
  <si>
    <t>5291320000</t>
  </si>
  <si>
    <t>Labor diagnosztika</t>
  </si>
  <si>
    <t>5291330000</t>
  </si>
  <si>
    <t>Kórszövettani és cytológiai vizsgálatok, boncolás</t>
  </si>
  <si>
    <t>5291340000</t>
  </si>
  <si>
    <t>Konzíliáris tevékenység</t>
  </si>
  <si>
    <t>5291350000</t>
  </si>
  <si>
    <t>ESWL kezelés</t>
  </si>
  <si>
    <t>5291360000</t>
  </si>
  <si>
    <t>Dialízis</t>
  </si>
  <si>
    <t>5291370000</t>
  </si>
  <si>
    <t>Klinikai szakmai terület működtetése</t>
  </si>
  <si>
    <t>5291380000</t>
  </si>
  <si>
    <t>Készenlét / ügyelet (orvosi tevékenység)</t>
  </si>
  <si>
    <t>5291390000</t>
  </si>
  <si>
    <t>Készenlét (orvosi tevékenység)</t>
  </si>
  <si>
    <t>5291400000</t>
  </si>
  <si>
    <t>Ügyelet (orvosi tevékenység)</t>
  </si>
  <si>
    <t>5291410000</t>
  </si>
  <si>
    <t>Vásárolt orvosi szolgáltatás (egyéb tevékenység)</t>
  </si>
  <si>
    <t>5291420000</t>
  </si>
  <si>
    <t>Teljesítmény arányos díjazású orvosi szolgáltatás</t>
  </si>
  <si>
    <t>5291430000</t>
  </si>
  <si>
    <t>Fix díjazású orvosi szolgáltatás</t>
  </si>
  <si>
    <t>5291440000</t>
  </si>
  <si>
    <t>Vásárolt szakdolgozói szolgáltatás</t>
  </si>
  <si>
    <t>5291450000</t>
  </si>
  <si>
    <t>Készenlét (szakdolgozói szolgáltatás)</t>
  </si>
  <si>
    <t>5291460000</t>
  </si>
  <si>
    <t>Ügyelet (szakdolgozói szolgáltatás)</t>
  </si>
  <si>
    <t>5291470000</t>
  </si>
  <si>
    <t>Vásárolt szakdolg. szolg (egyéb tevékenység)</t>
  </si>
  <si>
    <t>5291480000</t>
  </si>
  <si>
    <t>Egyéb szakmai szolgáltatások kiadásai</t>
  </si>
  <si>
    <t>5291490000</t>
  </si>
  <si>
    <t>Vásárolt, áfa körös humán szolgáltatás</t>
  </si>
  <si>
    <t>KM2105</t>
  </si>
  <si>
    <t>Bérleti és lízing díjak</t>
  </si>
  <si>
    <t>5221110000</t>
  </si>
  <si>
    <t>PPP konstrukcióhoz kapcs szolgáltatási díj fiz</t>
  </si>
  <si>
    <t>5221120000</t>
  </si>
  <si>
    <t>Ingatlanbérleti díj</t>
  </si>
  <si>
    <t>5221130000</t>
  </si>
  <si>
    <t>Lakásbérleti díj FELAD</t>
  </si>
  <si>
    <t>5221140000</t>
  </si>
  <si>
    <t>Bérleti díjak (gépjárművek)</t>
  </si>
  <si>
    <t>5221150000</t>
  </si>
  <si>
    <t>Bérleti díjak (egyéb eszközök)</t>
  </si>
  <si>
    <t>5221160000</t>
  </si>
  <si>
    <t>Lízingdíjak (informatikai eszközök)</t>
  </si>
  <si>
    <t>5221170000</t>
  </si>
  <si>
    <t>Lízingdíjak (gépjárművek)</t>
  </si>
  <si>
    <t>5221180000</t>
  </si>
  <si>
    <t>Lízingdíjak (egyéb eszközök)</t>
  </si>
  <si>
    <t>5221190000</t>
  </si>
  <si>
    <t>Egyéb bérleti díjak</t>
  </si>
  <si>
    <t>KM2106</t>
  </si>
  <si>
    <t>Karbantartási, kisjavítási szolgált.</t>
  </si>
  <si>
    <t>5231110000</t>
  </si>
  <si>
    <t>Karbantartási,kisjavítási szolg (ingatlan)</t>
  </si>
  <si>
    <t>5231120000</t>
  </si>
  <si>
    <t>Karb,kisjav sz gép,ber járm,kiv inform orv eszk</t>
  </si>
  <si>
    <t>5231130000</t>
  </si>
  <si>
    <t>Karb,kisjav szolg(orvosi gépek és műszerek)</t>
  </si>
  <si>
    <t>5231140000</t>
  </si>
  <si>
    <t>Karbantartási, kisjavítási szolg(egyéb)</t>
  </si>
  <si>
    <t>KM2107</t>
  </si>
  <si>
    <t>Reklám- és propagandakiadások</t>
  </si>
  <si>
    <t>5241110000</t>
  </si>
  <si>
    <t>Reklám és propagandakiadások</t>
  </si>
  <si>
    <t>KM2108</t>
  </si>
  <si>
    <t>Kiküldetések kiadásai</t>
  </si>
  <si>
    <t>5261110000</t>
  </si>
  <si>
    <t>Belföldi kiküldetés napidíj nélkül</t>
  </si>
  <si>
    <t>5261120000</t>
  </si>
  <si>
    <t>Belföldi kiküldetés gk használat</t>
  </si>
  <si>
    <t>5261130000</t>
  </si>
  <si>
    <t>Belföldi kiküldetés  nem saját szgk használat</t>
  </si>
  <si>
    <t>5261140000</t>
  </si>
  <si>
    <t>Belföldi kiküldetés szállásktg</t>
  </si>
  <si>
    <t>5261150000</t>
  </si>
  <si>
    <t>Városi közlekedés költségtérítés</t>
  </si>
  <si>
    <t>5261160000</t>
  </si>
  <si>
    <t>Rep. téri transzfer</t>
  </si>
  <si>
    <t>5261170000</t>
  </si>
  <si>
    <t>Külf kiküld repülőjegy</t>
  </si>
  <si>
    <t>5261180000</t>
  </si>
  <si>
    <t>Külf kiküld részvételi díj</t>
  </si>
  <si>
    <t>5261190000</t>
  </si>
  <si>
    <t>Külf kiküld szállás</t>
  </si>
  <si>
    <t>5261200000</t>
  </si>
  <si>
    <t>Külf kiküld nk vonatjegy szgk helyi közl</t>
  </si>
  <si>
    <t>5261210000</t>
  </si>
  <si>
    <t>Külf kiküld biztosítás</t>
  </si>
  <si>
    <t>5261220000</t>
  </si>
  <si>
    <t>Külföldi kiküldetés  nem saját szgk használat</t>
  </si>
  <si>
    <t>5261230000</t>
  </si>
  <si>
    <t>Kiküldött dolgozó ösztöndíja</t>
  </si>
  <si>
    <t>5261240000</t>
  </si>
  <si>
    <t>Kiküld.kapcs.étk. adóköt.</t>
  </si>
  <si>
    <t>5261250000</t>
  </si>
  <si>
    <t>Külföldi kiküldetés saját szgk. ktg. térítés</t>
  </si>
  <si>
    <t>5261260000</t>
  </si>
  <si>
    <t>Egyéb kiküldetési kiadások</t>
  </si>
  <si>
    <t>KM2109</t>
  </si>
  <si>
    <t>Közüzemi díjak</t>
  </si>
  <si>
    <t>5281110000</t>
  </si>
  <si>
    <t>Gázenergia-szolgáltatás díja</t>
  </si>
  <si>
    <t>5281120000</t>
  </si>
  <si>
    <t>Villamosenergia-szolgáltatás díja</t>
  </si>
  <si>
    <t>5281130000</t>
  </si>
  <si>
    <t>Távhő- és melegvíz-szolgáltatás díja</t>
  </si>
  <si>
    <t>5281140000</t>
  </si>
  <si>
    <t>Víz- és csatornadíjak</t>
  </si>
  <si>
    <t>KM2110</t>
  </si>
  <si>
    <t>Informatikai szolgáltatások igénybevétel</t>
  </si>
  <si>
    <t>5291110000</t>
  </si>
  <si>
    <t>Szgép,szgép rendsz terv,tanácsadási,üh szolg</t>
  </si>
  <si>
    <t>5291120000</t>
  </si>
  <si>
    <t>Szgép szoftver adatbázisokhoz kapcs inform szolg</t>
  </si>
  <si>
    <t>5291130000</t>
  </si>
  <si>
    <t>Informatikai eszközök, szolgáltatások bérlete</t>
  </si>
  <si>
    <t>5291140000</t>
  </si>
  <si>
    <t>Informatikai eszközök karbantartási szolg</t>
  </si>
  <si>
    <t>5291150000</t>
  </si>
  <si>
    <t>Adatátviteli célú távközlési díjak</t>
  </si>
  <si>
    <t>5291160000</t>
  </si>
  <si>
    <t>Klinikai informatikai rendszer díja</t>
  </si>
  <si>
    <t>5291170000</t>
  </si>
  <si>
    <t>Gazdasági informatikai rendszer díja</t>
  </si>
  <si>
    <t>5291180000</t>
  </si>
  <si>
    <t>Munkaügyi informatikai  rendszer díja</t>
  </si>
  <si>
    <t>5291190000</t>
  </si>
  <si>
    <t>Egyéb informatikai  rendszer díja</t>
  </si>
  <si>
    <t>5291200000</t>
  </si>
  <si>
    <t>Egyéb különféle informatikai szolgáltatások</t>
  </si>
  <si>
    <t>KM2111</t>
  </si>
  <si>
    <t>Egyéb kommunikációs szolgáltatások</t>
  </si>
  <si>
    <t>5291210000</t>
  </si>
  <si>
    <t>Vezetékes telefondíj</t>
  </si>
  <si>
    <t>5291220000</t>
  </si>
  <si>
    <t>Mobil telefondíj</t>
  </si>
  <si>
    <t>5291230000</t>
  </si>
  <si>
    <t>Egyéb nem adatátviteli célú távközlési díjak</t>
  </si>
  <si>
    <t>5291240000</t>
  </si>
  <si>
    <t>Egyéb különféle kommunikációs szolgáltatások</t>
  </si>
  <si>
    <t>T000000015</t>
  </si>
  <si>
    <t>Mobiltelefon</t>
  </si>
  <si>
    <t>T000000016</t>
  </si>
  <si>
    <t>Vezetékes telefon</t>
  </si>
  <si>
    <t>KM2112</t>
  </si>
  <si>
    <t>Vásárolt élelmezés</t>
  </si>
  <si>
    <t>5291250000</t>
  </si>
  <si>
    <t>KM2113</t>
  </si>
  <si>
    <t>Közvetített szolgáltatások, ELÁBÉ</t>
  </si>
  <si>
    <t>8140000000</t>
  </si>
  <si>
    <t>Eladott áruk beszerzési értéke</t>
  </si>
  <si>
    <t>8150000000</t>
  </si>
  <si>
    <t>Eladott (közvetített) szolgáltatások értéke</t>
  </si>
  <si>
    <t>KM2114</t>
  </si>
  <si>
    <t>Egyéb szolgáltatások</t>
  </si>
  <si>
    <t>5211110000</t>
  </si>
  <si>
    <t>Egyéb szállítás</t>
  </si>
  <si>
    <t>5211120000</t>
  </si>
  <si>
    <t>Kommunális hulladék szállítási díj</t>
  </si>
  <si>
    <t>5211130000</t>
  </si>
  <si>
    <t>Betegszállítás</t>
  </si>
  <si>
    <t>5211140000</t>
  </si>
  <si>
    <t>Halottszállítás</t>
  </si>
  <si>
    <t>5211150000</t>
  </si>
  <si>
    <t>Veszélyes hulladék szállítás díj</t>
  </si>
  <si>
    <t>5271110000</t>
  </si>
  <si>
    <t>Pénzügyi-számviteli szolgáltatás</t>
  </si>
  <si>
    <t>5291500000</t>
  </si>
  <si>
    <t>Takarítási szolgáltatások kiadásai</t>
  </si>
  <si>
    <t>5291510000</t>
  </si>
  <si>
    <t>Mosatási szolgáltatások kiadásai</t>
  </si>
  <si>
    <t>5291520000</t>
  </si>
  <si>
    <t>Őrzés-védelem kiadásai</t>
  </si>
  <si>
    <t>5291530000</t>
  </si>
  <si>
    <t>Gyógyszerellátási szolgáltatás</t>
  </si>
  <si>
    <t>5291540000</t>
  </si>
  <si>
    <t>Anyagellátási szolgáltatás</t>
  </si>
  <si>
    <t>5291550000</t>
  </si>
  <si>
    <t>Jogi szolgáltatás</t>
  </si>
  <si>
    <t>5291560000</t>
  </si>
  <si>
    <t>Egyéb műsz, gazd, jogi támogató szolgáltatások</t>
  </si>
  <si>
    <t>5291570000</t>
  </si>
  <si>
    <t>Postaköltség</t>
  </si>
  <si>
    <t>5291580000</t>
  </si>
  <si>
    <t>Sterilizálás</t>
  </si>
  <si>
    <t>5291590000</t>
  </si>
  <si>
    <t>Kéményseprés</t>
  </si>
  <si>
    <t>5291600000</t>
  </si>
  <si>
    <t>Rovarirtás díja</t>
  </si>
  <si>
    <t>5291610000</t>
  </si>
  <si>
    <t>Egyéb üzemeltetési, fenntart szolg kiadások</t>
  </si>
  <si>
    <t>5299990000</t>
  </si>
  <si>
    <t>Egyéb igénybevett szolgáltatások</t>
  </si>
  <si>
    <t>5311110000</t>
  </si>
  <si>
    <t>Tranzakciós illeték</t>
  </si>
  <si>
    <t>5311120000</t>
  </si>
  <si>
    <t>Közbeszerzési díj</t>
  </si>
  <si>
    <t>5321110000</t>
  </si>
  <si>
    <t>Pénzügyi, befektetési szolgáltatások díja</t>
  </si>
  <si>
    <t>5321120000</t>
  </si>
  <si>
    <t>Fizetési számlát terhelő díjak, jutalékok</t>
  </si>
  <si>
    <t>5321130000</t>
  </si>
  <si>
    <t>MNB dev.jutalék</t>
  </si>
  <si>
    <t>5331110000</t>
  </si>
  <si>
    <t>Biztosítási szolgáltatási díjak (ingatlan)</t>
  </si>
  <si>
    <t>5331120000</t>
  </si>
  <si>
    <t>Biztosítási szolgáltatási díjak (jármű)</t>
  </si>
  <si>
    <t>5331130000</t>
  </si>
  <si>
    <t>Biztosítási szolgáltatási díjak (egyéb)</t>
  </si>
  <si>
    <t>5399990000</t>
  </si>
  <si>
    <t>Különféle egyéb szolgáltatások</t>
  </si>
  <si>
    <t>T000000014</t>
  </si>
  <si>
    <t>KM2115</t>
  </si>
  <si>
    <t>Egyéb dologi kiadások</t>
  </si>
  <si>
    <t>3611000000</t>
  </si>
  <si>
    <t>Dolgozóknak nyújtott lakáskölcsön</t>
  </si>
  <si>
    <t>8620000000</t>
  </si>
  <si>
    <t>Értékesített követelések könyv szerinti értéke</t>
  </si>
  <si>
    <t>8631000000</t>
  </si>
  <si>
    <t>Káreseménnyel kapcsolatos fizetendő összegek</t>
  </si>
  <si>
    <t>8632000000</t>
  </si>
  <si>
    <t>Bírság, kötbér, késedelmi kamat, kártérítés</t>
  </si>
  <si>
    <t>8632100000</t>
  </si>
  <si>
    <t>Bírságok</t>
  </si>
  <si>
    <t>8632200000</t>
  </si>
  <si>
    <t>Kötbérek</t>
  </si>
  <si>
    <t>8632300000</t>
  </si>
  <si>
    <t>Fekbérek</t>
  </si>
  <si>
    <t>8632400000</t>
  </si>
  <si>
    <t>Késedelmi kamatok</t>
  </si>
  <si>
    <t>8632500000</t>
  </si>
  <si>
    <t>Behajtási költségátalány</t>
  </si>
  <si>
    <t>8632600000</t>
  </si>
  <si>
    <t>Kártérítések</t>
  </si>
  <si>
    <t>8632700000</t>
  </si>
  <si>
    <t>Sérelemdíjak</t>
  </si>
  <si>
    <t>8632800000</t>
  </si>
  <si>
    <t>Perköltségek</t>
  </si>
  <si>
    <t>8633000000</t>
  </si>
  <si>
    <t>Költségek ellentételezésére adott támogatás</t>
  </si>
  <si>
    <t>8634000000</t>
  </si>
  <si>
    <t>Veszteség jellegű kerekítési különbözet</t>
  </si>
  <si>
    <t>8640000000</t>
  </si>
  <si>
    <t>Utólag adott pénzügyileg rendezett engedmény</t>
  </si>
  <si>
    <t>8671000000</t>
  </si>
  <si>
    <t>Adók, illetékek, hozzájárulások - ktgv.</t>
  </si>
  <si>
    <t>8672000000</t>
  </si>
  <si>
    <t>Adók, illetékek, hozzájárulások - önkorm.</t>
  </si>
  <si>
    <t>8673000000</t>
  </si>
  <si>
    <t>Adók, illetékek, hozzájárulások - TB</t>
  </si>
  <si>
    <t>8674000000</t>
  </si>
  <si>
    <t>Adók, illetékek, hozzájárulások - ELKA</t>
  </si>
  <si>
    <t>8675000000</t>
  </si>
  <si>
    <t>Adók, illetékek, hozzájárulások - EU alapok</t>
  </si>
  <si>
    <t>8676000000</t>
  </si>
  <si>
    <t>Adók, illetékek, hozzájárulások - egyéb</t>
  </si>
  <si>
    <t>8686000000</t>
  </si>
  <si>
    <t>Véglegesen fejlesztési célra adott támogatás</t>
  </si>
  <si>
    <t>8687000000</t>
  </si>
  <si>
    <t>Véglegesen nem fejl. célra átadott pénzeszköz</t>
  </si>
  <si>
    <t>8688000000</t>
  </si>
  <si>
    <t>Visszafizetett előző évi támogatás</t>
  </si>
  <si>
    <t>8695000000</t>
  </si>
  <si>
    <t>8696000000</t>
  </si>
  <si>
    <t>Nem felróható pénzeszközhiányok</t>
  </si>
  <si>
    <t>8699000000</t>
  </si>
  <si>
    <t>Egyéb különféle ráfordítások</t>
  </si>
  <si>
    <t>8910000000</t>
  </si>
  <si>
    <t>Társasági adó</t>
  </si>
  <si>
    <t>KM2116</t>
  </si>
  <si>
    <t>Pénzügyi műveletek kiadásai</t>
  </si>
  <si>
    <t>8761000000</t>
  </si>
  <si>
    <t>Deviza, valuta Ft-ra átváltásának árfolyamveszt</t>
  </si>
  <si>
    <t>8762000000</t>
  </si>
  <si>
    <t>Devizára szóló eszköz, köt. pü-ileg rend. árf.vesz</t>
  </si>
  <si>
    <t>KM2121</t>
  </si>
  <si>
    <t>Belső szolgáltatás</t>
  </si>
  <si>
    <t>T000000003</t>
  </si>
  <si>
    <t>Személyszállítás</t>
  </si>
  <si>
    <t>T000000004</t>
  </si>
  <si>
    <t>Teherszállítás</t>
  </si>
  <si>
    <t>T000000005</t>
  </si>
  <si>
    <t>Költöztetés</t>
  </si>
  <si>
    <t>T000000008</t>
  </si>
  <si>
    <t>Belső kísérleti állatok</t>
  </si>
  <si>
    <t>T000000009</t>
  </si>
  <si>
    <t>Nyomda</t>
  </si>
  <si>
    <t>T000000010</t>
  </si>
  <si>
    <t>Belső szállás</t>
  </si>
  <si>
    <t>T000000011</t>
  </si>
  <si>
    <t>Belső egyéb</t>
  </si>
  <si>
    <t>T000000012</t>
  </si>
  <si>
    <t>K+F rezsi</t>
  </si>
  <si>
    <t>T000000013</t>
  </si>
  <si>
    <t>Pályázati indirekt</t>
  </si>
  <si>
    <t>T000000017</t>
  </si>
  <si>
    <t>K+F HKV Labordiagnosztika</t>
  </si>
  <si>
    <t>T000000018</t>
  </si>
  <si>
    <t>K+F HKV Képalk.diagn.</t>
  </si>
  <si>
    <t>T000000019</t>
  </si>
  <si>
    <t>K+F HKV Szakrendelések</t>
  </si>
  <si>
    <t>T000000020</t>
  </si>
  <si>
    <t>K+F HKV Patológia</t>
  </si>
  <si>
    <t>T000000021</t>
  </si>
  <si>
    <t>K+F HKV Izotóp diagn.</t>
  </si>
  <si>
    <t>T000000052</t>
  </si>
  <si>
    <t>Nyomtatási költség</t>
  </si>
  <si>
    <t>T000000053</t>
  </si>
  <si>
    <t>Tudásközpont teremhasználat</t>
  </si>
  <si>
    <t>T000000054</t>
  </si>
  <si>
    <t>Könyvtári szolgáltatások</t>
  </si>
  <si>
    <t>T000000055</t>
  </si>
  <si>
    <t>SZKK Core Facility</t>
  </si>
  <si>
    <t>T000000056</t>
  </si>
  <si>
    <t>Saját rezsi beruházás bér+járulék</t>
  </si>
  <si>
    <t>T000000057</t>
  </si>
  <si>
    <t>Dokumentáció (pály. indirekt)</t>
  </si>
  <si>
    <t>T000000058</t>
  </si>
  <si>
    <t>Rezsi ktg (pály. indirekt)</t>
  </si>
  <si>
    <t>T000000059</t>
  </si>
  <si>
    <t>Disszemináció (pály. indirekt)</t>
  </si>
  <si>
    <t>T000000060</t>
  </si>
  <si>
    <t>Könyvvizsgálat (pály. indirekt)</t>
  </si>
  <si>
    <t>T000000061</t>
  </si>
  <si>
    <t>Postaköltség (pály. indirekt)</t>
  </si>
  <si>
    <t>T000000062</t>
  </si>
  <si>
    <t>Bankköltség (pály. indirekt)</t>
  </si>
  <si>
    <t>T000000063</t>
  </si>
  <si>
    <t>Belföldi kiküldetés (pály. indirekt)</t>
  </si>
  <si>
    <t>T000000064</t>
  </si>
  <si>
    <t>Rezsi átterhelés terv alapján</t>
  </si>
  <si>
    <t>KM28</t>
  </si>
  <si>
    <t>Levonható áfa és áfa elszámolás</t>
  </si>
  <si>
    <t>KM2801</t>
  </si>
  <si>
    <t>4661000000</t>
  </si>
  <si>
    <t>Előzetesen felszámított egyenes ÁFA</t>
  </si>
  <si>
    <t>4662000000</t>
  </si>
  <si>
    <t>Előzetesen felszámított fordított ÁFA</t>
  </si>
  <si>
    <t>4680000000</t>
  </si>
  <si>
    <t>Általános forgalmi adó elszámolási számla</t>
  </si>
  <si>
    <t>KM29</t>
  </si>
  <si>
    <t>Dologi kiadás technikai</t>
  </si>
  <si>
    <t>KM2901</t>
  </si>
  <si>
    <t>2500000000</t>
  </si>
  <si>
    <t>Késztermék</t>
  </si>
  <si>
    <t>3500000000</t>
  </si>
  <si>
    <t>Szállítóknak adott előleg</t>
  </si>
  <si>
    <t>3600000000</t>
  </si>
  <si>
    <t>Egyéb adott előleg</t>
  </si>
  <si>
    <t>8692000000</t>
  </si>
  <si>
    <t>Hiányzó, megsemmisült készletek könyv sz</t>
  </si>
  <si>
    <t>KM3</t>
  </si>
  <si>
    <t>Hallgatók, ellátottak juttatásai</t>
  </si>
  <si>
    <t>KM31</t>
  </si>
  <si>
    <t>KM3101</t>
  </si>
  <si>
    <t>8698110000</t>
  </si>
  <si>
    <t>Középiskolások ösztöndíja</t>
  </si>
  <si>
    <t>8698120000</t>
  </si>
  <si>
    <t>Középiskolások egyéb juttatása</t>
  </si>
  <si>
    <t>8698130000</t>
  </si>
  <si>
    <t>Nemzeti felsőoktatási ösztöndíj</t>
  </si>
  <si>
    <t>8698140000</t>
  </si>
  <si>
    <t>Tanulmányi ösztöndíj</t>
  </si>
  <si>
    <t>8698150000</t>
  </si>
  <si>
    <t>Szociális támogatás</t>
  </si>
  <si>
    <t>8698160000</t>
  </si>
  <si>
    <t>Szakmai gyakorlat, tanulmányi utak ktgtérítése</t>
  </si>
  <si>
    <t>8698170000</t>
  </si>
  <si>
    <t>Külföldi hallgatók tanulmányi ösztöndíja</t>
  </si>
  <si>
    <t>8698180000</t>
  </si>
  <si>
    <t>Bursa Hungarica ösztöndíj (önkormányzati keret)</t>
  </si>
  <si>
    <t>8698190000</t>
  </si>
  <si>
    <t>Bursa Hungarica ösztöndíj intézményi keret)</t>
  </si>
  <si>
    <t>8698200000</t>
  </si>
  <si>
    <t>PhD hallgatók ösztöndíja</t>
  </si>
  <si>
    <t>8698210000</t>
  </si>
  <si>
    <t>PhD hallgatók egyéb juttatásai</t>
  </si>
  <si>
    <t>8698220000</t>
  </si>
  <si>
    <t>Közéleti ösztöndíjak</t>
  </si>
  <si>
    <t>8698230000</t>
  </si>
  <si>
    <t>Intézményi, szakmai tudományos ösztöndíj</t>
  </si>
  <si>
    <t>8698980000</t>
  </si>
  <si>
    <t>Ellátottak egyéb pénzbeli juttatásai (nem. hallg)</t>
  </si>
  <si>
    <t>8698990000</t>
  </si>
  <si>
    <t>Egyéb hallgatói pénzbeli juttatás</t>
  </si>
  <si>
    <t>KOT</t>
  </si>
  <si>
    <t>KOV</t>
  </si>
  <si>
    <t>NR</t>
  </si>
  <si>
    <t>Nem releváns</t>
  </si>
  <si>
    <t>PENZTAR</t>
  </si>
  <si>
    <t>Pénztár Ifjúság u.</t>
  </si>
  <si>
    <t>T000000001</t>
  </si>
  <si>
    <t>T000000002</t>
  </si>
  <si>
    <t>Telefonktg. járulékai</t>
  </si>
  <si>
    <t>T000000022</t>
  </si>
  <si>
    <t>KK v. élelmezés</t>
  </si>
  <si>
    <t>T000000023</t>
  </si>
  <si>
    <t>KK. v. mosatás</t>
  </si>
  <si>
    <t>T000000024</t>
  </si>
  <si>
    <t>6 Térítési kategória KK</t>
  </si>
  <si>
    <t>T000000032</t>
  </si>
  <si>
    <t>EGYÉB KK</t>
  </si>
  <si>
    <t>T000000038</t>
  </si>
  <si>
    <t>KK Anaesthesiológia</t>
  </si>
  <si>
    <t>T000000039</t>
  </si>
  <si>
    <t>KK Intenzív terápia</t>
  </si>
  <si>
    <t>T000000040</t>
  </si>
  <si>
    <t>KK Központi steril</t>
  </si>
  <si>
    <t>T000000041</t>
  </si>
  <si>
    <t>KK Gyógyszertár, magisztrális</t>
  </si>
  <si>
    <t>T000000042</t>
  </si>
  <si>
    <t>OEP lebegő -Klinik.i</t>
  </si>
  <si>
    <t>T000000043</t>
  </si>
  <si>
    <t>KK Foglalk.eü.</t>
  </si>
  <si>
    <t>T000000044</t>
  </si>
  <si>
    <t>KK Gyógyszerell., be</t>
  </si>
  <si>
    <t>T000000045</t>
  </si>
  <si>
    <t>KK Infekció kontroll</t>
  </si>
  <si>
    <t>T000000047</t>
  </si>
  <si>
    <t>Átoktatás</t>
  </si>
  <si>
    <t>T000000048</t>
  </si>
  <si>
    <t>Átfinanszírozás</t>
  </si>
  <si>
    <t>T000000049</t>
  </si>
  <si>
    <t>Ösztöndíj átterhelés</t>
  </si>
  <si>
    <t>T000000050</t>
  </si>
  <si>
    <t>Egyéb bevétel átcsoportosítás</t>
  </si>
  <si>
    <t>T000050001</t>
  </si>
  <si>
    <t>T000050005</t>
  </si>
  <si>
    <t>JESZ szolgáltatásai</t>
  </si>
  <si>
    <t>T000050006</t>
  </si>
  <si>
    <t>ZEN szolgáltatásai</t>
  </si>
  <si>
    <t>T000050007</t>
  </si>
  <si>
    <t>SZBKI szolgáltatásai</t>
  </si>
  <si>
    <t>T000050008</t>
  </si>
  <si>
    <t>RK szolgáltatásai</t>
  </si>
  <si>
    <t>T000050009</t>
  </si>
  <si>
    <t>OIG szolgáltatásai</t>
  </si>
  <si>
    <t>T000050010</t>
  </si>
  <si>
    <t>OIG ösztöndíjak</t>
  </si>
  <si>
    <t>T000050012</t>
  </si>
  <si>
    <t>Tanárképző Kp. szolgáltatásai</t>
  </si>
  <si>
    <t>T000050013</t>
  </si>
  <si>
    <t>Külügyi Ig. szolgáltatásai</t>
  </si>
  <si>
    <t>T000050014</t>
  </si>
  <si>
    <t>Érdekképviselet</t>
  </si>
  <si>
    <t>T000050015</t>
  </si>
  <si>
    <t>Hallgatói önkormányzat</t>
  </si>
  <si>
    <t>T000050016</t>
  </si>
  <si>
    <t>DOK</t>
  </si>
  <si>
    <t>T000050017</t>
  </si>
  <si>
    <t>KA Belső Ellenőrzés szolg.</t>
  </si>
  <si>
    <t>T000050018</t>
  </si>
  <si>
    <t>KA Kancellári H. szolg.</t>
  </si>
  <si>
    <t>T000050020</t>
  </si>
  <si>
    <t>KA PII szolgáltatásai</t>
  </si>
  <si>
    <t>T000050021</t>
  </si>
  <si>
    <t>KA IIG szolgáltatásai</t>
  </si>
  <si>
    <t>T000050022</t>
  </si>
  <si>
    <t>KA KKI szolgáltatásai</t>
  </si>
  <si>
    <t>T000050026</t>
  </si>
  <si>
    <t>KA egyéb szolgáltatásai</t>
  </si>
  <si>
    <t>T000050028</t>
  </si>
  <si>
    <t>PTE raktárak</t>
  </si>
  <si>
    <t>T000050029</t>
  </si>
  <si>
    <t>PTE egyéb</t>
  </si>
  <si>
    <t>T000050033</t>
  </si>
  <si>
    <t>SZKK szolgáltatásai</t>
  </si>
  <si>
    <t>T000050034</t>
  </si>
  <si>
    <t>INYK szolgáltatásai</t>
  </si>
  <si>
    <t>T000050035</t>
  </si>
  <si>
    <t>Kollégiumi Központ szolgáltatásai</t>
  </si>
  <si>
    <t>T000050036</t>
  </si>
  <si>
    <t>Nemzetközi Ig. szolgáltatásai</t>
  </si>
  <si>
    <t>T000050037</t>
  </si>
  <si>
    <t>3D Központ szolgáltatásai</t>
  </si>
  <si>
    <t>T000050038</t>
  </si>
  <si>
    <t>Levéltár szolgáltatásai</t>
  </si>
  <si>
    <t>T000050039</t>
  </si>
  <si>
    <t>KA ÜBI szolgáltatásai</t>
  </si>
  <si>
    <t>Pü-i tétel</t>
  </si>
  <si>
    <t>Megnevezés</t>
  </si>
  <si>
    <t>2.név</t>
  </si>
  <si>
    <t>3.név</t>
  </si>
  <si>
    <t>Könyv.</t>
  </si>
  <si>
    <t>MŰ</t>
  </si>
  <si>
    <t>TétTíp</t>
  </si>
  <si>
    <t>Pü-i közp.</t>
  </si>
  <si>
    <t>St.PT</t>
  </si>
  <si>
    <t>HSzi</t>
  </si>
  <si>
    <t>Alap,átszerv.akt.ért</t>
  </si>
  <si>
    <t/>
  </si>
  <si>
    <t>2</t>
  </si>
  <si>
    <t>30</t>
  </si>
  <si>
    <t>3</t>
  </si>
  <si>
    <t>0006</t>
  </si>
  <si>
    <t>Kísérl.fejl.akt.ért.</t>
  </si>
  <si>
    <t>Beruh - termőföld</t>
  </si>
  <si>
    <t>Beruh - telkek</t>
  </si>
  <si>
    <t>Beruh - épületek</t>
  </si>
  <si>
    <t>Beruh - egyéb ép</t>
  </si>
  <si>
    <t>Beruh - ingatlan</t>
  </si>
  <si>
    <t>Beruh - inform.eszk.</t>
  </si>
  <si>
    <t>Beruh -egyéb ber,f,j</t>
  </si>
  <si>
    <t>Felúj - épületek</t>
  </si>
  <si>
    <t>Felúj - egyéb építm.</t>
  </si>
  <si>
    <t>Felúj - inform.eszk.</t>
  </si>
  <si>
    <t>Felúj -egyéb ber,f,e</t>
  </si>
  <si>
    <t>Tart.rész.kapcs.váll</t>
  </si>
  <si>
    <t>Tart.jel.tul.részes.</t>
  </si>
  <si>
    <t>Egyéb tart.részesed.</t>
  </si>
  <si>
    <t>Gytári gyógyszer</t>
  </si>
  <si>
    <t>Magisztrális készítm</t>
  </si>
  <si>
    <t>Vakcinák,szerobakt.k</t>
  </si>
  <si>
    <t>Gytári vegyszer</t>
  </si>
  <si>
    <t>Gytári fertőtlenítő</t>
  </si>
  <si>
    <t>Szakany.rakt.vegysz.</t>
  </si>
  <si>
    <t>Szőlészeti vegyszer</t>
  </si>
  <si>
    <t>Gytári szakmai anyag</t>
  </si>
  <si>
    <t>Egyéb eh. szakm.any.</t>
  </si>
  <si>
    <t>Diagn.spec.anyag</t>
  </si>
  <si>
    <t>E.eü.terület.spec.an</t>
  </si>
  <si>
    <t>E.szakm.diag-teráp.a</t>
  </si>
  <si>
    <t>E.szerv-be k.szakm.a</t>
  </si>
  <si>
    <t>Egysz.h.eü.szakm.a.</t>
  </si>
  <si>
    <t>Kép.diag.spec.szak.a</t>
  </si>
  <si>
    <t>Egy.diag.spec.szak.a</t>
  </si>
  <si>
    <t>Szőlészet szakm.any.</t>
  </si>
  <si>
    <t>Oktatás szakm. anyag</t>
  </si>
  <si>
    <t>Egy.okt.,kut szakm.a</t>
  </si>
  <si>
    <t>Okt.szakm.any(felad)</t>
  </si>
  <si>
    <t>Labor spec.szakm.any</t>
  </si>
  <si>
    <t>Patol.spec.szakm.any</t>
  </si>
  <si>
    <t>Nukl.med.szakm.any.</t>
  </si>
  <si>
    <t>Egyszer haszn.textil</t>
  </si>
  <si>
    <t>Irodaszer nyomtatv.</t>
  </si>
  <si>
    <t>Ellátotti text.felh.</t>
  </si>
  <si>
    <t>Egyéb text. felh.</t>
  </si>
  <si>
    <t>Gytár – Pat.átv.szla</t>
  </si>
  <si>
    <t>Hajtó- és kenőanyag</t>
  </si>
  <si>
    <t>Egyéb, gépj.üz.any.</t>
  </si>
  <si>
    <t>Műsz.,karb.any.,alk.</t>
  </si>
  <si>
    <t>Egyéb üzemelt. anyag</t>
  </si>
  <si>
    <t>Egyéb anyag,alkatr.</t>
  </si>
  <si>
    <t>Ért. szánt áru,jegyz</t>
  </si>
  <si>
    <t>Ért.szánt áru felad</t>
  </si>
  <si>
    <t>Ért-re vett gyt.áru</t>
  </si>
  <si>
    <t>ÉrtGytári áru (UNIV)</t>
  </si>
  <si>
    <t>ÁB/SZB áru UNIV pat.</t>
  </si>
  <si>
    <t>Szállítói ad. előleg</t>
  </si>
  <si>
    <t>Dolgozó lakáskölcsön</t>
  </si>
  <si>
    <t>Vevőktől kap. előleg</t>
  </si>
  <si>
    <t>El.felsz.ÁFA egyenes</t>
  </si>
  <si>
    <t>TAFA</t>
  </si>
  <si>
    <t>Előz.felsz. ÁFA ford</t>
  </si>
  <si>
    <t>Fizetendő ford. ÁFA</t>
  </si>
  <si>
    <t>ÁFA elsz. számla</t>
  </si>
  <si>
    <t>Túlfiz.,letét,kaució</t>
  </si>
  <si>
    <t>Kommun.hull.száll.</t>
  </si>
  <si>
    <t>Veszélyes hull.száll</t>
  </si>
  <si>
    <t>PPP konstr szolg.díj</t>
  </si>
  <si>
    <t>Lakásbérl. díj FELAD</t>
  </si>
  <si>
    <t>Bérleti díjak jármű</t>
  </si>
  <si>
    <t>Bérleti díjak e.eszk</t>
  </si>
  <si>
    <t>Lízing inform.eszk.</t>
  </si>
  <si>
    <t>Lízing gépjármű</t>
  </si>
  <si>
    <t>Lízingdíjak egy.eszk</t>
  </si>
  <si>
    <t>Karb.,kisjav ingatl.</t>
  </si>
  <si>
    <t>Karb,kjav gép,jármű</t>
  </si>
  <si>
    <t>Karb,kjav orvosi gép</t>
  </si>
  <si>
    <t>Karb., kisjav. egyéb</t>
  </si>
  <si>
    <t>Reklám és propaganda</t>
  </si>
  <si>
    <t>Oktatási szolg. vás.</t>
  </si>
  <si>
    <t>Kut,study nem bérj.</t>
  </si>
  <si>
    <t>Dolg.rész.vás.okt.</t>
  </si>
  <si>
    <t>Bf.kiküld.napidíj</t>
  </si>
  <si>
    <t>Bf.kiküld.gk.haszn.</t>
  </si>
  <si>
    <t>Bf.kiküld.nem s.gk.</t>
  </si>
  <si>
    <t>Belf.kiküld. szállás</t>
  </si>
  <si>
    <t>Városi közl. ktgtér.</t>
  </si>
  <si>
    <t>Külf kiküld rep.jegy</t>
  </si>
  <si>
    <t>Külf kiküld részvdíj</t>
  </si>
  <si>
    <t>Külf kiküld nk jegy</t>
  </si>
  <si>
    <t>Külf kiküld biztosít</t>
  </si>
  <si>
    <t>Kf.kiküld.nem s.gk.</t>
  </si>
  <si>
    <t>Kiküldött dolg. ödíj</t>
  </si>
  <si>
    <t>Kiküld. étk.adóköt.</t>
  </si>
  <si>
    <t>Külf.kiküld.saj.gk.</t>
  </si>
  <si>
    <t>Egyéb kiküld.kiadás</t>
  </si>
  <si>
    <t>Pü-i-számv. szolg.</t>
  </si>
  <si>
    <t>Gázenergia-szolg.</t>
  </si>
  <si>
    <t>Vill.energia-szolg.</t>
  </si>
  <si>
    <t>Távhő,melegvíz szolg</t>
  </si>
  <si>
    <t>Víz- és csatornadíj</t>
  </si>
  <si>
    <t>Szgép,rszt.,tanácsa.</t>
  </si>
  <si>
    <t>Szgép,sz. inf.szolg.</t>
  </si>
  <si>
    <t>Infeszk,szolg bérlet</t>
  </si>
  <si>
    <t>Inf.eszk.karb.szolg.</t>
  </si>
  <si>
    <t>Adatátv.távközl.díj</t>
  </si>
  <si>
    <t>Klinik.inf.rsz.díja</t>
  </si>
  <si>
    <t>Gazd.informatika rsz</t>
  </si>
  <si>
    <t>M.ügyi inf.rsz.díja</t>
  </si>
  <si>
    <t>Egyéb inform.rsz.díj</t>
  </si>
  <si>
    <t>Egyéb kf inf. szolg.</t>
  </si>
  <si>
    <t>E.nem a.átv.távk.díj</t>
  </si>
  <si>
    <t>Egyéb kf komm.szolg.</t>
  </si>
  <si>
    <t>Vásárolt közszolgált</t>
  </si>
  <si>
    <t>Egyéb vás.eü.szolg.</t>
  </si>
  <si>
    <t>Tanácsa. szolg. vás.</t>
  </si>
  <si>
    <t>Egyéb eü.humán szolg</t>
  </si>
  <si>
    <t>Nagyért.képalk.diag.</t>
  </si>
  <si>
    <t>Egyéb képalkotó diag</t>
  </si>
  <si>
    <t>Kórszövettani és cyt</t>
  </si>
  <si>
    <t>Konzíliáris tevék.</t>
  </si>
  <si>
    <t>Klin.szakm.ter.műk.</t>
  </si>
  <si>
    <t>Készenl/ügyelet(orv)</t>
  </si>
  <si>
    <t>Készenlét (orv.tev.)</t>
  </si>
  <si>
    <t>Ügyelet (orvosi tev)</t>
  </si>
  <si>
    <t>Vás. orvosi szolg</t>
  </si>
  <si>
    <t>Telj.ar. orv.szolg</t>
  </si>
  <si>
    <t>Fix díj. orv.szolg.</t>
  </si>
  <si>
    <t>Vás.szakdolg szolg.</t>
  </si>
  <si>
    <t>Készenlét (szakd.sz)</t>
  </si>
  <si>
    <t>Ügyelet (szakd.sz)</t>
  </si>
  <si>
    <t>Vás.szakdolg e.tev.</t>
  </si>
  <si>
    <t>Egyéb szakmai szolg.</t>
  </si>
  <si>
    <t>Vásárolt, áfa körös</t>
  </si>
  <si>
    <t>Takarítási szolgált.</t>
  </si>
  <si>
    <t>Mosatási szolg.kiad.</t>
  </si>
  <si>
    <t>Őrzés-védelem</t>
  </si>
  <si>
    <t>Gyógyszerell. szolg.</t>
  </si>
  <si>
    <t>Anyagellátási szolg.</t>
  </si>
  <si>
    <t>Egyéb támogató szolg</t>
  </si>
  <si>
    <t>Egyéb üz fennt kiad</t>
  </si>
  <si>
    <t>Egyéb ig.vett szolg</t>
  </si>
  <si>
    <t>Püi befekt szolg díj</t>
  </si>
  <si>
    <t>F.szlát terh.jutalék</t>
  </si>
  <si>
    <t>Biztos. díj ingatlan</t>
  </si>
  <si>
    <t>Bizt.szolg.díj jármű</t>
  </si>
  <si>
    <t>Biztos. díj egyéb</t>
  </si>
  <si>
    <t>Kféle egyéb szolg.</t>
  </si>
  <si>
    <t>Törv.szer.ill,m.bér</t>
  </si>
  <si>
    <t>Nyelvpótlékok</t>
  </si>
  <si>
    <t>Műszakpótlék</t>
  </si>
  <si>
    <t>Egyéb köt. pótlék</t>
  </si>
  <si>
    <t>E.fel-től függ.jutt.</t>
  </si>
  <si>
    <t>Illetménykompenzáció</t>
  </si>
  <si>
    <t>Kereset-kiegészítés</t>
  </si>
  <si>
    <t>Egyéb törv.szer.jutt</t>
  </si>
  <si>
    <t>Céljuttatás, proj.pr</t>
  </si>
  <si>
    <t>Egyéb telj. köt.jut.</t>
  </si>
  <si>
    <t>Egyéb egysz.szem.kif</t>
  </si>
  <si>
    <t>Béren kívüli juttat.</t>
  </si>
  <si>
    <t>Étkezési hozzájár.</t>
  </si>
  <si>
    <t>Széchenyi Pih.Kártya</t>
  </si>
  <si>
    <t>Iskolakezdési támog.</t>
  </si>
  <si>
    <t>Egyéb béren kív.jutt</t>
  </si>
  <si>
    <t>Ruházati költségtér.</t>
  </si>
  <si>
    <t>Közlek. ktgtér.</t>
  </si>
  <si>
    <t>Egyéb költségtérítés</t>
  </si>
  <si>
    <t>Külföldi napidíj</t>
  </si>
  <si>
    <t>Lakhatási támog.</t>
  </si>
  <si>
    <t>Szociális támog.</t>
  </si>
  <si>
    <t>Fogl.egyéb szem.jutt</t>
  </si>
  <si>
    <t>Biztosítási díjak</t>
  </si>
  <si>
    <t>Távoll.díj, szab.m.</t>
  </si>
  <si>
    <t>Többletfeladat</t>
  </si>
  <si>
    <t>Egyéb sajátos jutt.</t>
  </si>
  <si>
    <t>Nyugdijasok jöv.kieg</t>
  </si>
  <si>
    <t>Hivatali út adók jut</t>
  </si>
  <si>
    <t>Bér kiv nem min jutt</t>
  </si>
  <si>
    <t>Meg nem hat juttatás</t>
  </si>
  <si>
    <t>Egyéb reprez. kiadás</t>
  </si>
  <si>
    <t>Külső fogl. jutt.</t>
  </si>
  <si>
    <t>Áll.nemt. megbíz.díj</t>
  </si>
  <si>
    <t>Áll.n.t. sz.,tiszt.d</t>
  </si>
  <si>
    <t>Egyéb küls.szem.jutt</t>
  </si>
  <si>
    <t>Céljutt. (egy.szem)</t>
  </si>
  <si>
    <t>Orv.jutt.-készenlét</t>
  </si>
  <si>
    <t>Orvosi jutt. ügyelet</t>
  </si>
  <si>
    <t>Szakd.jutt-készenlét</t>
  </si>
  <si>
    <t>Szakd.jutt-ügyelet</t>
  </si>
  <si>
    <t>Egyéb szakdolg.jutt.</t>
  </si>
  <si>
    <t>Szociális hozzáj.adó</t>
  </si>
  <si>
    <t>Egészségügyi hozzáj.</t>
  </si>
  <si>
    <t>Rehab. hozzájár.</t>
  </si>
  <si>
    <t>Munkált-t terh. SZJA</t>
  </si>
  <si>
    <t>M.adókat terh.e.jár.</t>
  </si>
  <si>
    <t>ELÁBÉ</t>
  </si>
  <si>
    <t>Elad. (közv.) szolg.</t>
  </si>
  <si>
    <t>Ért. köv. könyv sz.é</t>
  </si>
  <si>
    <t>Káres. kapcs. fiz.</t>
  </si>
  <si>
    <t>Bírs,kötb,k.kam,kárt</t>
  </si>
  <si>
    <t>Behajtási ktgátalány</t>
  </si>
  <si>
    <t>Költségek ellentétel</t>
  </si>
  <si>
    <t>Veszt.jell.ker.kül.</t>
  </si>
  <si>
    <t>Ut.adott.pü.rend.eng</t>
  </si>
  <si>
    <t>Adók, illetékek ktgv</t>
  </si>
  <si>
    <t>Adók, illet., önkorm</t>
  </si>
  <si>
    <t>Adók, illetékek TB</t>
  </si>
  <si>
    <t>Adók, illetékek ELKA</t>
  </si>
  <si>
    <t>Adók, illet., Eualap</t>
  </si>
  <si>
    <t>Adók,illetékek egyéb</t>
  </si>
  <si>
    <t>Fejl.célú tám</t>
  </si>
  <si>
    <t>Nem fejl. célú tám.</t>
  </si>
  <si>
    <t>Visszafiz.el.évi tám</t>
  </si>
  <si>
    <t>Hiány,megsemm.készl.</t>
  </si>
  <si>
    <t>Beszerzési érték-kül</t>
  </si>
  <si>
    <t>Nem felr.pénze.hiány</t>
  </si>
  <si>
    <t>Középisk.ödíja</t>
  </si>
  <si>
    <t>Középisk-ok egy.jutt</t>
  </si>
  <si>
    <t>Nemz.felsőokt.ödíj</t>
  </si>
  <si>
    <t>Szakm.gyak.ktgtér.</t>
  </si>
  <si>
    <t>Külf.hallg.tan.ödíj</t>
  </si>
  <si>
    <t>Bursa önkorm. keret</t>
  </si>
  <si>
    <t>Bursa intézm. keret</t>
  </si>
  <si>
    <t>PhD hallg.ödíja</t>
  </si>
  <si>
    <t>PhD hallg.egy.jutt.</t>
  </si>
  <si>
    <t>Int.,szakm,tud ödíj</t>
  </si>
  <si>
    <t>Ell.e.pb.j.nem hallg</t>
  </si>
  <si>
    <t>Egyéb hallg.pb.jutt.</t>
  </si>
  <si>
    <t>Egyéb kféle ráford.</t>
  </si>
  <si>
    <t>Dev.Ft-ra vált árfv</t>
  </si>
  <si>
    <t>Dev.eszk.köt.pü.árfv</t>
  </si>
  <si>
    <t>Gyógyszer ért. B</t>
  </si>
  <si>
    <t>Hallg jegyz tk ért B</t>
  </si>
  <si>
    <t>Oltóvessző ért.</t>
  </si>
  <si>
    <t>Egyéb áru k.ért eért</t>
  </si>
  <si>
    <t>Gyógyszer-kiskeresk.</t>
  </si>
  <si>
    <t>E.gyógy.term.kisker.</t>
  </si>
  <si>
    <t>Gyógy.segédeszk.ker.</t>
  </si>
  <si>
    <t>Szolgálati elhely.</t>
  </si>
  <si>
    <t>Orvosszáll,nővérotth</t>
  </si>
  <si>
    <t>Alkalm. élelm. tér.</t>
  </si>
  <si>
    <t>Alkalm.egy.tér.bev</t>
  </si>
  <si>
    <t>Egy.t.eszk bérbea. B</t>
  </si>
  <si>
    <t>Gép,berend.bérl.d. B</t>
  </si>
  <si>
    <t>Ing/helység bérl.d B</t>
  </si>
  <si>
    <t>Ing.bérbea.közüz. B</t>
  </si>
  <si>
    <t>Egy.bérl.d.adóköt. B</t>
  </si>
  <si>
    <t>Egy.bérl.díj adóm. B</t>
  </si>
  <si>
    <t>Önktges felv.elők. B</t>
  </si>
  <si>
    <t>Rendezv. adóment B</t>
  </si>
  <si>
    <t>Rendezv. adóköt B</t>
  </si>
  <si>
    <t>Szerz. munkák (KK) B</t>
  </si>
  <si>
    <t>Innov. szerz. bev.</t>
  </si>
  <si>
    <t>Igazságü. szakértés</t>
  </si>
  <si>
    <t>Fénymásolási dij</t>
  </si>
  <si>
    <t>Kvtárközi kölcsönzés</t>
  </si>
  <si>
    <t>Szálláshely ért. B</t>
  </si>
  <si>
    <t>Szálláshely IFA B</t>
  </si>
  <si>
    <t>Parkolási díj bev.</t>
  </si>
  <si>
    <t>Kamarai ktgáta. bev</t>
  </si>
  <si>
    <t>Tanfoly. egy.befiz B</t>
  </si>
  <si>
    <t>Háziorvosi alapell.</t>
  </si>
  <si>
    <t>Háziorvosi ügyelet</t>
  </si>
  <si>
    <t>Fogorvosi alapell.</t>
  </si>
  <si>
    <t>Fogorvosi ügyelet</t>
  </si>
  <si>
    <t>Fogorvosi szakell.</t>
  </si>
  <si>
    <t>Eü. labor szolgált.</t>
  </si>
  <si>
    <t>Képalk.diagn,szolg.</t>
  </si>
  <si>
    <t>Egynapos sebész.ell.</t>
  </si>
  <si>
    <t>Fekvőb. krónik. ell.</t>
  </si>
  <si>
    <t>Fogl.eü. alapellátás</t>
  </si>
  <si>
    <t>Fogl.eü. szakellátás</t>
  </si>
  <si>
    <t>Pálya-m.alkalm.vizsg</t>
  </si>
  <si>
    <t>Sportolók eü.szolg</t>
  </si>
  <si>
    <t>Fert.m.járványü.ell.</t>
  </si>
  <si>
    <t>Pszich.bet.napp.ell</t>
  </si>
  <si>
    <t>Eü-i szakmai képzés</t>
  </si>
  <si>
    <t>Egy.adóm.szolg.bev B</t>
  </si>
  <si>
    <t>Egy.adók.szolg.bev B</t>
  </si>
  <si>
    <t>Tsz. áramdíj bev</t>
  </si>
  <si>
    <t>Tsz. vízdíj bevét</t>
  </si>
  <si>
    <t>Tsz.távhő,melegv.bev</t>
  </si>
  <si>
    <t>Tsz. gázdíj bevét</t>
  </si>
  <si>
    <t>Tsz. telef.díj bevét</t>
  </si>
  <si>
    <t>Tsz. nyelvv.díj bev</t>
  </si>
  <si>
    <t>Továbbsz.egyéb ktg B</t>
  </si>
  <si>
    <t>Továbbsz. szemétdíj</t>
  </si>
  <si>
    <t>Dolg.tel.számla tér.</t>
  </si>
  <si>
    <t>Menza téritési dijak</t>
  </si>
  <si>
    <t>Bölcsödei ellátás</t>
  </si>
  <si>
    <t>Kollégiumi dij B</t>
  </si>
  <si>
    <t>Különelj.díj egyéb B</t>
  </si>
  <si>
    <t>Különelj. díj VPOS B</t>
  </si>
  <si>
    <t>Tant.egys.többsz.f B</t>
  </si>
  <si>
    <t>Okl dipl diákig lk B</t>
  </si>
  <si>
    <t>Egy.intézm.ell.díj B</t>
  </si>
  <si>
    <t>Tér.felsőf.okt.csekk</t>
  </si>
  <si>
    <t>Tér.ff.okt.egy.bev B</t>
  </si>
  <si>
    <t>Tér.ff.okt angol B</t>
  </si>
  <si>
    <t>Tér.ff.okt német B</t>
  </si>
  <si>
    <t>Gyógyszer ért. E</t>
  </si>
  <si>
    <t>Hallg jegyz tk ért E</t>
  </si>
  <si>
    <t>Egy.t.eszk bérbea. E</t>
  </si>
  <si>
    <t>Gép,berend.bérl.d. E</t>
  </si>
  <si>
    <t>Ing/helység bérl.d E</t>
  </si>
  <si>
    <t>Ing.bérbea.közüz. E</t>
  </si>
  <si>
    <t>Egy.bérl.d.adóköt. E</t>
  </si>
  <si>
    <t>Egy.bérl.díj adóm. E</t>
  </si>
  <si>
    <t>Rendezv. adóment E</t>
  </si>
  <si>
    <t>Rendezv. adóköt E</t>
  </si>
  <si>
    <t>Szerz. munkák (KK) E</t>
  </si>
  <si>
    <t>Szálláshely ért. E</t>
  </si>
  <si>
    <t>Szálláshely IFA E</t>
  </si>
  <si>
    <t>Tanfoly.csekkes b. E</t>
  </si>
  <si>
    <t>Tanfoly. egy.befiz E</t>
  </si>
  <si>
    <t>Egy.adóm.szolg.bev E</t>
  </si>
  <si>
    <t>Egy.adók.szolg.bev E</t>
  </si>
  <si>
    <t>Továbbsz.egyéb ktg E</t>
  </si>
  <si>
    <t>Kollégiumi dij E</t>
  </si>
  <si>
    <t>Különelj.díj egyéb E</t>
  </si>
  <si>
    <t>Különelj. díj VPOS E</t>
  </si>
  <si>
    <t>Vizsgán meg n.jel. E</t>
  </si>
  <si>
    <t>Tant.egys.többsz.f E</t>
  </si>
  <si>
    <t>Okl dipl diákig lk E</t>
  </si>
  <si>
    <t>Egy.intézm.ell.díj E</t>
  </si>
  <si>
    <t>Tér.ff.okt.egy.bev E</t>
  </si>
  <si>
    <t>Tér.ff.okt angol E</t>
  </si>
  <si>
    <t>Tér.ff.okt német E</t>
  </si>
  <si>
    <t>Ért.immat.,t.e. bev.</t>
  </si>
  <si>
    <t>Ért.követ.elism.ért</t>
  </si>
  <si>
    <t>Káres-nyel kapcs.bev</t>
  </si>
  <si>
    <t>Kapott kés.kam,kötb.</t>
  </si>
  <si>
    <t>Leírt köv-ekre kap.ö</t>
  </si>
  <si>
    <t>Ktg.re kapott tám</t>
  </si>
  <si>
    <t>Nyer.jell.kerek.kül.</t>
  </si>
  <si>
    <t>Ut.kapott(járó)eng.</t>
  </si>
  <si>
    <t>TB-től kapott támog.</t>
  </si>
  <si>
    <t>Tér.nélk.átv.t.eszk.</t>
  </si>
  <si>
    <t>Tér.nélk.átv.készl.</t>
  </si>
  <si>
    <t>Fejl.c.tám-kp.ktgv</t>
  </si>
  <si>
    <t>Fejl.c.tám-ELKA</t>
  </si>
  <si>
    <t>Fejl.c.tám-helyi önk</t>
  </si>
  <si>
    <t>Fejl.c.tám-civil sz</t>
  </si>
  <si>
    <t>Fejl.c.tám-EU ktgv.</t>
  </si>
  <si>
    <t>Fejl.c.tám-külf.korm</t>
  </si>
  <si>
    <t>Fejl.c.tám-nk. szerv</t>
  </si>
  <si>
    <t>Fejl.c.tám-nkszerződ</t>
  </si>
  <si>
    <t>Fejl. célú tám.egyéb</t>
  </si>
  <si>
    <t>Fejl.c.tám-egyéb2014</t>
  </si>
  <si>
    <t>Műk.c.tám-kp.ktgv</t>
  </si>
  <si>
    <t>Műk.c.tám-ELKA</t>
  </si>
  <si>
    <t>Műk.c.tám-helyi önk.</t>
  </si>
  <si>
    <t>Műk.c.tám-civil sz</t>
  </si>
  <si>
    <t>Műk.c.tám-EU ktgv.</t>
  </si>
  <si>
    <t>Műk.c.tám-külf.korm</t>
  </si>
  <si>
    <t>Műk.c.tám-nk. szerv</t>
  </si>
  <si>
    <t>Műk.c.tám-nk.szerződ</t>
  </si>
  <si>
    <t>Műk. célú tám.egyéb</t>
  </si>
  <si>
    <t>Ajánd,többl.t.eszk.</t>
  </si>
  <si>
    <t>Ajánd,többl.készlet</t>
  </si>
  <si>
    <t>Bizt.visszaig.kártér</t>
  </si>
  <si>
    <t>Egyéb kféle bevétel</t>
  </si>
  <si>
    <t>Kap.oszt.kapcs.v-tól</t>
  </si>
  <si>
    <t>Oszt.,rész. egy.váll</t>
  </si>
  <si>
    <t>Dev.átv.Ft-ra árf.ny</t>
  </si>
  <si>
    <t>Kf.pénzé.v.árf.nyer.</t>
  </si>
  <si>
    <t>40</t>
  </si>
  <si>
    <t>0001</t>
  </si>
  <si>
    <t>90</t>
  </si>
  <si>
    <t>1</t>
  </si>
  <si>
    <t>TECHNIKAI</t>
  </si>
  <si>
    <t>4</t>
  </si>
  <si>
    <t>0002</t>
  </si>
  <si>
    <t>0003</t>
  </si>
  <si>
    <t>0004</t>
  </si>
  <si>
    <t>Ktgt,önktg bev.id.ny</t>
  </si>
  <si>
    <t>0005</t>
  </si>
  <si>
    <t>Ktgt,önktg bev.magy.</t>
  </si>
  <si>
    <t>Számlás oktatási tev</t>
  </si>
  <si>
    <t>Egyéb hallg. befiz.</t>
  </si>
  <si>
    <t>Kollégiumi ktgtér.</t>
  </si>
  <si>
    <t>Szállás, vendégszoba</t>
  </si>
  <si>
    <t>Eg.ügyi szolg. bev-e</t>
  </si>
  <si>
    <t>Bef.eszk.ért.bev.</t>
  </si>
  <si>
    <t>Vagyon hasznos.bev.</t>
  </si>
  <si>
    <t>Pénzügyi műv. bev.</t>
  </si>
  <si>
    <t>Egyéb saját bevétel</t>
  </si>
  <si>
    <t>Rezidensképz.bevétel</t>
  </si>
  <si>
    <t>Egyéb támog. bevétel</t>
  </si>
  <si>
    <t>Lecserélendő pü.tét.</t>
  </si>
  <si>
    <t>50</t>
  </si>
  <si>
    <t>Elhatárolás</t>
  </si>
  <si>
    <t>60</t>
  </si>
  <si>
    <t>Felhalmozási kiad-ok</t>
  </si>
  <si>
    <t>Imm.jav.beszerz.,lét</t>
  </si>
  <si>
    <t>Ingatl.beszerz.,lét.</t>
  </si>
  <si>
    <t>Inform.eszk.besz.</t>
  </si>
  <si>
    <t>Egy.t.eszk.besz.lét.</t>
  </si>
  <si>
    <t>Ingatlan felújítása</t>
  </si>
  <si>
    <t>Inform.eszk.felúj.</t>
  </si>
  <si>
    <t>Egyéb t.eszk.felúj.</t>
  </si>
  <si>
    <t>Kész,ügy,hely,túló</t>
  </si>
  <si>
    <t>Egysz.szem.jell.kif.</t>
  </si>
  <si>
    <t>Szem.jell.támog.</t>
  </si>
  <si>
    <t>M.végz.ir.egy.jogv.</t>
  </si>
  <si>
    <t>M.adókat terh.jár.</t>
  </si>
  <si>
    <t>Dologi és egyéb műk.</t>
  </si>
  <si>
    <t>Szakmai any. besz.</t>
  </si>
  <si>
    <t>Üzemelt. any. besz.</t>
  </si>
  <si>
    <t>Szakm.tev.seg.szolg.</t>
  </si>
  <si>
    <t>Bérleti lízing díjak</t>
  </si>
  <si>
    <t>Karb.,kisjav szolg.</t>
  </si>
  <si>
    <t>Reklám, propaganda</t>
  </si>
  <si>
    <t>Kiküldetések kiadása</t>
  </si>
  <si>
    <t>Inform.szolg.igvétel</t>
  </si>
  <si>
    <t>Egy. kommun.szolg.</t>
  </si>
  <si>
    <t>Közvetít.szolg,ELÁBÉ</t>
  </si>
  <si>
    <t>Egyéb dologi kiadás</t>
  </si>
  <si>
    <t>Pénzügyi műv. kiad.</t>
  </si>
  <si>
    <t>Lev.áfa és áfa elsz.</t>
  </si>
  <si>
    <t>Dologi kiadás techn</t>
  </si>
  <si>
    <t>Hallg,ellátott.jutt.</t>
  </si>
  <si>
    <t>X</t>
  </si>
  <si>
    <t>Telefonktg. járuléka</t>
  </si>
  <si>
    <t>Belső kísérl. állat</t>
  </si>
  <si>
    <t>K+F HKV Labordiagn.</t>
  </si>
  <si>
    <t>K+F HKV Képalk.diagn</t>
  </si>
  <si>
    <t>K+F HKV Szakrendelés</t>
  </si>
  <si>
    <t>K+F HKV Izotóp diagn</t>
  </si>
  <si>
    <t>6 Tér. kategória KK</t>
  </si>
  <si>
    <t>KK Gytár, magisztr.</t>
  </si>
  <si>
    <t>Egyéb bevétel átcsop</t>
  </si>
  <si>
    <t>Tudáskp. teremhaszn.</t>
  </si>
  <si>
    <t>Könyvtári szolgált.</t>
  </si>
  <si>
    <t>Saj.rezs.ber.bér+jár</t>
  </si>
  <si>
    <t>Dokument.pály.indir.</t>
  </si>
  <si>
    <t>Rezsiktg pály.indir.</t>
  </si>
  <si>
    <t>Disszem. pály.indir.</t>
  </si>
  <si>
    <t>Könyvv. pály.indir.</t>
  </si>
  <si>
    <t>Postaktg pály.indir.</t>
  </si>
  <si>
    <t>Bankktg pály. indir.</t>
  </si>
  <si>
    <t>Bf.kiküld.pály.indir</t>
  </si>
  <si>
    <t>Rezsi átt.terv alapj</t>
  </si>
  <si>
    <t>TKK szolgált.</t>
  </si>
  <si>
    <t>Külügyi Ig. szolgált</t>
  </si>
  <si>
    <t>Hallgatói önkormányz</t>
  </si>
  <si>
    <t>KA BEFO szolgált.</t>
  </si>
  <si>
    <t>KA KH szogált.</t>
  </si>
  <si>
    <t>KA PII szolgált.</t>
  </si>
  <si>
    <t>KA IIG szolgált.</t>
  </si>
  <si>
    <t>KA KKI szolgált.</t>
  </si>
  <si>
    <t>KA egyéb szolgált.</t>
  </si>
  <si>
    <t>Koll.Közp. szolg.</t>
  </si>
  <si>
    <t>Nközi Ig. szolgált</t>
  </si>
  <si>
    <t>3D Központ szolg.</t>
  </si>
  <si>
    <t>Levéltár szolgált</t>
  </si>
  <si>
    <t>KA ÜBI szolgáltatása</t>
  </si>
  <si>
    <t>5000000000</t>
  </si>
  <si>
    <t>Dologi általános (dolgozói előleg)</t>
  </si>
  <si>
    <t>Dologi általános DE</t>
  </si>
  <si>
    <t xml:space="preserve">BEVETELEK </t>
  </si>
  <si>
    <t xml:space="preserve">KIADASOK </t>
  </si>
  <si>
    <t xml:space="preserve">BE </t>
  </si>
  <si>
    <t xml:space="preserve">KF </t>
  </si>
  <si>
    <t xml:space="preserve">KM </t>
  </si>
  <si>
    <t xml:space="preserve">BE1 </t>
  </si>
  <si>
    <t xml:space="preserve">KF1 </t>
  </si>
  <si>
    <t xml:space="preserve">KM1 </t>
  </si>
  <si>
    <t xml:space="preserve">KM2 </t>
  </si>
  <si>
    <t xml:space="preserve">KM3 </t>
  </si>
  <si>
    <t xml:space="preserve">BE11 </t>
  </si>
  <si>
    <t xml:space="preserve">BE12 </t>
  </si>
  <si>
    <t xml:space="preserve">BE13 </t>
  </si>
  <si>
    <t xml:space="preserve">BE14 </t>
  </si>
  <si>
    <t xml:space="preserve">BE18 </t>
  </si>
  <si>
    <t xml:space="preserve">BE19 </t>
  </si>
  <si>
    <t xml:space="preserve">KF11 </t>
  </si>
  <si>
    <t xml:space="preserve">KF12 </t>
  </si>
  <si>
    <t xml:space="preserve">KM11 </t>
  </si>
  <si>
    <t xml:space="preserve">KM12 </t>
  </si>
  <si>
    <t xml:space="preserve">KM21 </t>
  </si>
  <si>
    <t xml:space="preserve">KM28 </t>
  </si>
  <si>
    <t xml:space="preserve">KM29 </t>
  </si>
  <si>
    <t xml:space="preserve">KM31 </t>
  </si>
  <si>
    <t xml:space="preserve">BE1101 </t>
  </si>
  <si>
    <t xml:space="preserve">BE1102 </t>
  </si>
  <si>
    <t xml:space="preserve">BE1103 </t>
  </si>
  <si>
    <t xml:space="preserve">BE1104 </t>
  </si>
  <si>
    <t xml:space="preserve">BE1105 </t>
  </si>
  <si>
    <t xml:space="preserve">BE1106 </t>
  </si>
  <si>
    <t xml:space="preserve">BE1107 </t>
  </si>
  <si>
    <t xml:space="preserve">BE1108 </t>
  </si>
  <si>
    <t xml:space="preserve">BE1109 </t>
  </si>
  <si>
    <t xml:space="preserve">BE1110 </t>
  </si>
  <si>
    <t xml:space="preserve">BE1111 </t>
  </si>
  <si>
    <t xml:space="preserve">BE1112 </t>
  </si>
  <si>
    <t xml:space="preserve">BE1201 </t>
  </si>
  <si>
    <t xml:space="preserve">BE1301 </t>
  </si>
  <si>
    <t xml:space="preserve">BE1402 </t>
  </si>
  <si>
    <t xml:space="preserve">BE1801 </t>
  </si>
  <si>
    <t xml:space="preserve">BE1901 </t>
  </si>
  <si>
    <t xml:space="preserve">KF1101 </t>
  </si>
  <si>
    <t xml:space="preserve">KF1102 </t>
  </si>
  <si>
    <t xml:space="preserve">KF1103 </t>
  </si>
  <si>
    <t xml:space="preserve">KF1104 </t>
  </si>
  <si>
    <t xml:space="preserve">KF1201 </t>
  </si>
  <si>
    <t xml:space="preserve">KF1202 </t>
  </si>
  <si>
    <t xml:space="preserve">KF1203 </t>
  </si>
  <si>
    <t xml:space="preserve">KM1101 </t>
  </si>
  <si>
    <t xml:space="preserve">KM1102 </t>
  </si>
  <si>
    <t xml:space="preserve">KM1103 </t>
  </si>
  <si>
    <t xml:space="preserve">KM1104 </t>
  </si>
  <si>
    <t xml:space="preserve">KM1105 </t>
  </si>
  <si>
    <t xml:space="preserve">KM1106 </t>
  </si>
  <si>
    <t xml:space="preserve">KM1107 </t>
  </si>
  <si>
    <t xml:space="preserve">KM1108 </t>
  </si>
  <si>
    <t xml:space="preserve">KM1109 </t>
  </si>
  <si>
    <t xml:space="preserve">KM1110 </t>
  </si>
  <si>
    <t xml:space="preserve">KM1201 </t>
  </si>
  <si>
    <t xml:space="preserve">KM2101 </t>
  </si>
  <si>
    <t xml:space="preserve">KM2102 </t>
  </si>
  <si>
    <t xml:space="preserve">KM2103 </t>
  </si>
  <si>
    <t xml:space="preserve">KM2104 </t>
  </si>
  <si>
    <t xml:space="preserve">KM2105 </t>
  </si>
  <si>
    <t xml:space="preserve">KM2106 </t>
  </si>
  <si>
    <t xml:space="preserve">KM2107 </t>
  </si>
  <si>
    <t xml:space="preserve">KM2108 </t>
  </si>
  <si>
    <t xml:space="preserve">KM2109 </t>
  </si>
  <si>
    <t xml:space="preserve">KM2110 </t>
  </si>
  <si>
    <t xml:space="preserve">KM2111 </t>
  </si>
  <si>
    <t xml:space="preserve">KM2112 </t>
  </si>
  <si>
    <t xml:space="preserve">KM2113 </t>
  </si>
  <si>
    <t xml:space="preserve">KM2114 </t>
  </si>
  <si>
    <t xml:space="preserve">KM2115 </t>
  </si>
  <si>
    <t xml:space="preserve">KM2116 </t>
  </si>
  <si>
    <t xml:space="preserve">KM2121 </t>
  </si>
  <si>
    <t xml:space="preserve">KM2801 </t>
  </si>
  <si>
    <t xml:space="preserve">KM2901 </t>
  </si>
  <si>
    <t xml:space="preserve">KM3101 </t>
  </si>
  <si>
    <t>Pü.tétel -tól</t>
  </si>
  <si>
    <t>Pü.tétel -ig</t>
  </si>
  <si>
    <t>Saját bevétel</t>
  </si>
  <si>
    <t>9100000000</t>
  </si>
  <si>
    <t>9499999999</t>
  </si>
  <si>
    <t>9649999999</t>
  </si>
  <si>
    <t>9672999999</t>
  </si>
  <si>
    <t>9673999999</t>
  </si>
  <si>
    <t>9686000000</t>
  </si>
  <si>
    <t>9687999999</t>
  </si>
  <si>
    <t>3893999999</t>
  </si>
  <si>
    <t>4539999999</t>
  </si>
  <si>
    <t>4799999999</t>
  </si>
  <si>
    <t>9688999999</t>
  </si>
  <si>
    <t>9683999999</t>
  </si>
  <si>
    <t>1100000000</t>
  </si>
  <si>
    <t>1999999999</t>
  </si>
  <si>
    <t>5400000000</t>
  </si>
  <si>
    <t>5699999999</t>
  </si>
  <si>
    <t>2100000000</t>
  </si>
  <si>
    <t>3699999999</t>
  </si>
  <si>
    <t>4689999999</t>
  </si>
  <si>
    <t>5399999999</t>
  </si>
  <si>
    <t>8100000000</t>
  </si>
  <si>
    <t>8697999999</t>
  </si>
  <si>
    <t>8999999999</t>
  </si>
  <si>
    <t>T000000000</t>
  </si>
  <si>
    <t>T000049999</t>
  </si>
  <si>
    <t>8698000000</t>
  </si>
  <si>
    <t>8698999999</t>
  </si>
  <si>
    <t>Pénzügyi tétel csoport</t>
  </si>
  <si>
    <t>5311130000</t>
  </si>
  <si>
    <t>Hatósági, igazgatási, szolgáltatási díjak, illeték</t>
  </si>
  <si>
    <t>Hatósági, igazgatási</t>
  </si>
  <si>
    <t>5340000000</t>
  </si>
  <si>
    <t>Költségként elszámolandó adók, járulékok,termékdíj</t>
  </si>
  <si>
    <t>Költségként elszám.</t>
  </si>
  <si>
    <t>Vezetői juttatások</t>
  </si>
  <si>
    <t>Járóbetegek gyógyító szakellátása B</t>
  </si>
  <si>
    <t>Járób.gyógy.szake. B</t>
  </si>
  <si>
    <t>Fekvőb. aktív ellátás B</t>
  </si>
  <si>
    <t>Fekvőb. aktív ell. B</t>
  </si>
  <si>
    <t>9321430000</t>
  </si>
  <si>
    <t>Járóbetegek gyógyító szakellátása E</t>
  </si>
  <si>
    <t>Járób.gyógy.szake. E</t>
  </si>
  <si>
    <t>9321600000</t>
  </si>
  <si>
    <t>Fekvőb. aktív ellátás E</t>
  </si>
  <si>
    <t>Fekvőb. aktív ell. E</t>
  </si>
  <si>
    <t>Immateriális javak beszerzése, létesítése</t>
  </si>
  <si>
    <t>MIGR</t>
  </si>
  <si>
    <t>Migrációs pénzügyi tétel</t>
  </si>
  <si>
    <t>Migrációs PT</t>
  </si>
  <si>
    <t>999998-930-101</t>
  </si>
  <si>
    <t>4669000000</t>
  </si>
  <si>
    <t>Levonásba helyezett import ÁFA</t>
  </si>
  <si>
    <t>Levon.hely.imp.ÁFA</t>
  </si>
  <si>
    <t>5251140000</t>
  </si>
  <si>
    <t>Egyéb regisztrációs és részvételi díjak</t>
  </si>
  <si>
    <t>Egyéb reg.és részv.d</t>
  </si>
  <si>
    <t>5291620000</t>
  </si>
  <si>
    <t>Online adatbázis előfizetés</t>
  </si>
  <si>
    <t>Online adatbáz.előf.</t>
  </si>
  <si>
    <t>9180000000</t>
  </si>
  <si>
    <t>Gyógyszer árkiegészítés</t>
  </si>
  <si>
    <t>Gyógyszer árkieg.</t>
  </si>
  <si>
    <t>9692000000</t>
  </si>
  <si>
    <t>TB kifizetőhely költségtérítés</t>
  </si>
  <si>
    <t>TB kifizetőhely költ</t>
  </si>
  <si>
    <t>9741000000</t>
  </si>
  <si>
    <t>Pénzeszközök után kapott kamat</t>
  </si>
  <si>
    <t>Pénze.után kap.kamat</t>
  </si>
  <si>
    <t>4679999999</t>
  </si>
  <si>
    <t>4669999999</t>
  </si>
  <si>
    <t>1941000000</t>
  </si>
  <si>
    <t>Dolgozóknak nyújtott lakáskölcsön éven túli</t>
  </si>
  <si>
    <t>Dolg.lak.kölcs.évent</t>
  </si>
  <si>
    <t>KF1303</t>
  </si>
  <si>
    <t>4511000000</t>
  </si>
  <si>
    <t>Visszatérítendő tám. kölcsön</t>
  </si>
  <si>
    <t>Visszatér.tám.kölcs.</t>
  </si>
  <si>
    <t>Befektetett pénzügyi eszközök</t>
  </si>
  <si>
    <t>Bef. pénzügyi eszk.</t>
  </si>
  <si>
    <t>Részesedések</t>
  </si>
  <si>
    <t>KF1302</t>
  </si>
  <si>
    <t>Hitelviszonyt megtestesítő értékpapírok</t>
  </si>
  <si>
    <t>Hit.visz.megt.értékp</t>
  </si>
  <si>
    <t>Tartósan adott kölcsönök</t>
  </si>
  <si>
    <t>Tart.ad.kölcsönök</t>
  </si>
  <si>
    <t xml:space="preserve">KF1301 </t>
  </si>
  <si>
    <t xml:space="preserve">KF13 </t>
  </si>
  <si>
    <t xml:space="preserve">KF1303 </t>
  </si>
  <si>
    <t>5321140000</t>
  </si>
  <si>
    <t>Bankkártya éves díja</t>
  </si>
  <si>
    <t>Egyéb egyszeri személyi jellegű kifizetések</t>
  </si>
  <si>
    <t>4510000000</t>
  </si>
  <si>
    <t>8698240000</t>
  </si>
  <si>
    <t>Erasmus ösztöndíj</t>
  </si>
  <si>
    <t>Rögz.dátum</t>
  </si>
  <si>
    <t>Okt.,kut.,műv.tev.állami támogatása felosztandó</t>
  </si>
  <si>
    <t>Állami tám.feloszt.</t>
  </si>
  <si>
    <t>Bázis alaptámogatás M</t>
  </si>
  <si>
    <t>Bázis alaptámog.M</t>
  </si>
  <si>
    <t>Kiegészítő alaptámogatás M</t>
  </si>
  <si>
    <t>Kiegészítő alaptám.M</t>
  </si>
  <si>
    <t>Teljesítményarányos alaptámogatás M</t>
  </si>
  <si>
    <t>Telj.arány.alaptám.M</t>
  </si>
  <si>
    <t>Hallgatói juttatások támogatása M</t>
  </si>
  <si>
    <t>Hallgatói jutt.tám.M</t>
  </si>
  <si>
    <t>Minőségi bázistámogatás M</t>
  </si>
  <si>
    <t>Minőségi bázistám.M</t>
  </si>
  <si>
    <t>Teljesítményarányos minőségi támogatás M</t>
  </si>
  <si>
    <t>Telj.arány.min.tám.M</t>
  </si>
  <si>
    <t>Kiegészítő minőségi támogatás M</t>
  </si>
  <si>
    <t>Kieg. minőségi tám.M</t>
  </si>
  <si>
    <t>9671080000</t>
  </si>
  <si>
    <t>Infrastruktúra támogatás M</t>
  </si>
  <si>
    <t>Infrastruktúra tám.M</t>
  </si>
  <si>
    <t>9671090000</t>
  </si>
  <si>
    <t>Kiegészítő infrastrukturális támogatás M</t>
  </si>
  <si>
    <t>Kieg.infrastr.tám.M</t>
  </si>
  <si>
    <t>9671100000</t>
  </si>
  <si>
    <t>Köznevelési tevékenység támogatása M</t>
  </si>
  <si>
    <t>Köznevelési támog.M</t>
  </si>
  <si>
    <t>9671110000</t>
  </si>
  <si>
    <t>Szakképzési tevékenység támogatása M</t>
  </si>
  <si>
    <t>Szakképzési támog.M</t>
  </si>
  <si>
    <t>9671120000</t>
  </si>
  <si>
    <t>Kiemelt felsőokt.ágazati célokhoz kapcs.támog. M</t>
  </si>
  <si>
    <t>Kiem.ágazati c.tám.M</t>
  </si>
  <si>
    <t>9671130000</t>
  </si>
  <si>
    <t>Speciális feladatok támogatása (egyéb közfelad.) M</t>
  </si>
  <si>
    <t>Speciál.felad.tám.M</t>
  </si>
  <si>
    <t>9671140000</t>
  </si>
  <si>
    <t>Egyéb, kormányhatározat alapján nyújtott támog. F</t>
  </si>
  <si>
    <t>Egyéb,korm.hat.tám.F</t>
  </si>
  <si>
    <t>9671980000</t>
  </si>
  <si>
    <t>Egyéb működési tám.közfelad.finansz.szerz.alapj. M</t>
  </si>
  <si>
    <t>Egyéb tám.közfelad.M</t>
  </si>
  <si>
    <t>9671990000</t>
  </si>
  <si>
    <t>Egyéb fejlesztési tám.közfelad.finansz.szerz.al. F</t>
  </si>
  <si>
    <t>Egyéb tám.közfelad.F</t>
  </si>
  <si>
    <t>Képzési támogatás M</t>
  </si>
  <si>
    <t>BE1202</t>
  </si>
  <si>
    <t>Hallgatói juttatások M</t>
  </si>
  <si>
    <t>Céltámogatás (programfinanszírozás) M</t>
  </si>
  <si>
    <t>Céltámog.(pr.fin) M</t>
  </si>
  <si>
    <t>PPP program támogatása M</t>
  </si>
  <si>
    <t>PPP program támog.M</t>
  </si>
  <si>
    <t>Közoktatási feladatok támogatása M</t>
  </si>
  <si>
    <t>Közokt.felad.támog.M</t>
  </si>
  <si>
    <t>Egyéb máshová nem sorolt állami támogatás M</t>
  </si>
  <si>
    <t>Egyéb állami támog.M</t>
  </si>
  <si>
    <t>Stipendium Hungaricum és egyéb ösztöndíjprog.tám.M</t>
  </si>
  <si>
    <t>Ösztöndíjpr.SH tám.M</t>
  </si>
  <si>
    <t>Oktatási,kutatási,művészeti tev.állami támogatása</t>
  </si>
  <si>
    <t>Okt-kut-m.állami tám</t>
  </si>
  <si>
    <t>Közfeladat finanszírozás</t>
  </si>
  <si>
    <t>Közfeladat finansz.</t>
  </si>
  <si>
    <t>Közvetlen állami tám. okt.,kut.,műv. tevékenységre</t>
  </si>
  <si>
    <t>Klen állami tám.okt</t>
  </si>
  <si>
    <t>Gyógyító-megelőző ellátás állami támogatása</t>
  </si>
  <si>
    <t>Gyógyítás állami tám</t>
  </si>
  <si>
    <t xml:space="preserve">BE1202 </t>
  </si>
  <si>
    <t>Zárolt Egyéb különféle ráfordítások</t>
  </si>
  <si>
    <t>Zár. Egyéb kféle ráf</t>
  </si>
  <si>
    <t>8699100000</t>
  </si>
  <si>
    <t>9672080000</t>
  </si>
  <si>
    <t>Céltámogatás (programfinanszírozás) F</t>
  </si>
  <si>
    <t>Céltámog.(pr.fin) F</t>
  </si>
  <si>
    <t>9763000000</t>
  </si>
  <si>
    <t>Év végi összevont árfolyamnyereség</t>
  </si>
  <si>
    <t>Év v.összev.árf.nyer</t>
  </si>
  <si>
    <t>9181000000</t>
  </si>
  <si>
    <t>NEAK finanszírozás</t>
  </si>
  <si>
    <t>9632600000</t>
  </si>
  <si>
    <t>Kapott kártérítések</t>
  </si>
  <si>
    <t>5131110000</t>
  </si>
  <si>
    <t>Gázenergia-szolgált.</t>
  </si>
  <si>
    <t>5131120000</t>
  </si>
  <si>
    <t>Villamosenerg.-szolg</t>
  </si>
  <si>
    <t>5131140000</t>
  </si>
  <si>
    <t>Vízdíjak</t>
  </si>
  <si>
    <t>5281150000</t>
  </si>
  <si>
    <t>Csatornadíjak</t>
  </si>
  <si>
    <t>Pénzügyi tétel csoport megnevezés</t>
  </si>
  <si>
    <t>Bevétel/ Kiadás</t>
  </si>
  <si>
    <t>Az elemi pénzügyi tételek besorolása 2021.08.01. után</t>
  </si>
  <si>
    <t>(Kiadások esetében a keretfigyelési szint szerepel a táblázatban)</t>
  </si>
  <si>
    <t>9799999999</t>
  </si>
  <si>
    <t>Besorolás</t>
  </si>
  <si>
    <t>5581170000</t>
  </si>
  <si>
    <t>Jövedelemként adózó juttatás</t>
  </si>
  <si>
    <t>Jövedelemként adózó</t>
  </si>
  <si>
    <t>5581180000</t>
  </si>
  <si>
    <t>Egyidejűleg több magánszemélynek adott juttatás</t>
  </si>
  <si>
    <t>Egyidejűleg több jut</t>
  </si>
  <si>
    <t>5581190000</t>
  </si>
  <si>
    <t>Csekély értékű ajándék</t>
  </si>
  <si>
    <t>Csekély értékű ajánd</t>
  </si>
  <si>
    <t>5581200000</t>
  </si>
  <si>
    <t>Üzletpolitikai (reklám) célú ajándék</t>
  </si>
  <si>
    <t>Üzletpoli.c.ajándék</t>
  </si>
  <si>
    <t>2110690000</t>
  </si>
  <si>
    <t>OKFŐ-től térítésmentesen átvett készletek</t>
  </si>
  <si>
    <t>OKFŐ tér.m átv készl</t>
  </si>
  <si>
    <t>3892100000</t>
  </si>
  <si>
    <t>Bankszámlák közötti átvezetési számla dev.</t>
  </si>
  <si>
    <t>Bszla.köz.átvez. dev</t>
  </si>
  <si>
    <t>5261270000</t>
  </si>
  <si>
    <t>Kiküldetési átalány</t>
  </si>
  <si>
    <t>3892000000</t>
  </si>
  <si>
    <t>5411210000</t>
  </si>
  <si>
    <t>5441110000</t>
  </si>
  <si>
    <t>KM1111</t>
  </si>
  <si>
    <t>5441120000</t>
  </si>
  <si>
    <t>Egyéb bérköltség</t>
  </si>
  <si>
    <t xml:space="preserve">KM1111 </t>
  </si>
  <si>
    <t>LEZÁRT Többletfeladatok ellátásának kiadásai</t>
  </si>
  <si>
    <t>LEZ Többletfeladat</t>
  </si>
  <si>
    <t>5581151000</t>
  </si>
  <si>
    <t>Kulturális szolg. igénybev-e szóló belépőjegy,bérl</t>
  </si>
  <si>
    <t>Kult.szolg.jegy,bérl</t>
  </si>
  <si>
    <t>5581152000</t>
  </si>
  <si>
    <t>Sportrendezvényre szóló belépőjegy, bérlet</t>
  </si>
  <si>
    <t>Sportrend.jegy,bérl</t>
  </si>
  <si>
    <t>LEZÁRT Állományba nem tartozók megbízási díja</t>
  </si>
  <si>
    <t>LEZ Áll.nemt. megb.d</t>
  </si>
  <si>
    <t>Felhalmozás</t>
  </si>
  <si>
    <t>9674000000</t>
  </si>
  <si>
    <t>Rezidensképzés támogatása</t>
  </si>
  <si>
    <t>Rezidensképzés tám.</t>
  </si>
  <si>
    <t>9696000000</t>
  </si>
  <si>
    <t>Előző években adott támogatás visszatérülése</t>
  </si>
  <si>
    <t>Elővő év tám. vissza</t>
  </si>
  <si>
    <t>9674999999</t>
  </si>
  <si>
    <t xml:space="preserve">BE1401 </t>
  </si>
  <si>
    <t>5421140000</t>
  </si>
  <si>
    <t>Teljesítményértékelés alapú díjazás</t>
  </si>
  <si>
    <t>TÉR alapú díjazás</t>
  </si>
  <si>
    <t>9791000000</t>
  </si>
  <si>
    <t>Kapott engedmény</t>
  </si>
  <si>
    <t>Teljesítményértékelés alapú díjazás és jutalom</t>
  </si>
  <si>
    <t>TÉR díjazás, jutalom</t>
  </si>
  <si>
    <t>Munkav-re ir.egyéb jogv-ban nem saj.dolg.fiz.jutt.</t>
  </si>
  <si>
    <t>Készenléti, ügyeleti, helyett.díj,túlóra</t>
  </si>
  <si>
    <t>T000040001</t>
  </si>
  <si>
    <t>KA KKI bér</t>
  </si>
  <si>
    <t>T000040002</t>
  </si>
  <si>
    <t>KA KKI járulék</t>
  </si>
  <si>
    <t>T000040003</t>
  </si>
  <si>
    <t>KA PPMI bér</t>
  </si>
  <si>
    <t>T000040004</t>
  </si>
  <si>
    <t>KA PPMI járulék</t>
  </si>
  <si>
    <t>T000040005</t>
  </si>
  <si>
    <t>KA KH bér</t>
  </si>
  <si>
    <t>T000040006</t>
  </si>
  <si>
    <t>KA KH járulék</t>
  </si>
  <si>
    <t>T000040007</t>
  </si>
  <si>
    <t>T000040008</t>
  </si>
  <si>
    <t>T000040009</t>
  </si>
  <si>
    <t>KA ÜBI bér</t>
  </si>
  <si>
    <t>T000040010</t>
  </si>
  <si>
    <t>KA ÜBI járulék</t>
  </si>
  <si>
    <t>T161310000</t>
  </si>
  <si>
    <t>Informatikai eszköz átterhelés</t>
  </si>
  <si>
    <t>Informat.eszk.átterh</t>
  </si>
  <si>
    <t>T100000000</t>
  </si>
  <si>
    <t>T199999999</t>
  </si>
  <si>
    <t>2270100000</t>
  </si>
  <si>
    <t>Készletre vett ajándék</t>
  </si>
  <si>
    <t>Készletre vett ajánd</t>
  </si>
  <si>
    <t>5291630000</t>
  </si>
  <si>
    <t>Rendezvények</t>
  </si>
  <si>
    <t>9632700000</t>
  </si>
  <si>
    <t>Behajtási költségáltalány</t>
  </si>
  <si>
    <t>Behajtási költségált</t>
  </si>
  <si>
    <t>T000001001</t>
  </si>
  <si>
    <t>Villamosenergia nem számlázott</t>
  </si>
  <si>
    <t>Villamose.nem szla</t>
  </si>
  <si>
    <t>T000000065</t>
  </si>
  <si>
    <t>Állami támogatás átcsoportosítása</t>
  </si>
  <si>
    <t>Állami tám. átcsop</t>
  </si>
  <si>
    <t>2919100000</t>
  </si>
  <si>
    <t>SRM technikai</t>
  </si>
  <si>
    <t>Térítéses felsőfokú oktatás egyéb idegen nyelv B</t>
  </si>
  <si>
    <t>Tér.ff.okt e.id.ny B</t>
  </si>
  <si>
    <t>Térítéses felsőfokú oktatás egyéb idegen nyelv E</t>
  </si>
  <si>
    <t>Tér.ff.okt e.id.ny E</t>
  </si>
  <si>
    <t>1940000000</t>
  </si>
  <si>
    <t>Egyéb tartósan adott kölcsön</t>
  </si>
  <si>
    <t>E.tartós kölcsön</t>
  </si>
  <si>
    <t>T000000066</t>
  </si>
  <si>
    <t>Maradvány átcsoportosítása</t>
  </si>
  <si>
    <t>Maradvány átcsoport</t>
  </si>
  <si>
    <t>T000000067</t>
  </si>
  <si>
    <t>Belső bérleti díj</t>
  </si>
  <si>
    <t>9671020021</t>
  </si>
  <si>
    <t>Kiegészítő alaptámogatás M 2021</t>
  </si>
  <si>
    <t>Kieg.alaptám.M 2021</t>
  </si>
  <si>
    <t>9671020022</t>
  </si>
  <si>
    <t>Kiegészítő alaptámogatás M 2022</t>
  </si>
  <si>
    <t>Kieg.alaptám.M 2022</t>
  </si>
  <si>
    <t>9671020023</t>
  </si>
  <si>
    <t>Kiegészítő alaptámogatás M 2023</t>
  </si>
  <si>
    <t>Kieg.alaptám.M 2023</t>
  </si>
  <si>
    <t>9671030021</t>
  </si>
  <si>
    <t>Teljesítményarányos alaptámogatás M 2021</t>
  </si>
  <si>
    <t>Telj.arány.alapt.M21</t>
  </si>
  <si>
    <t>9671030022</t>
  </si>
  <si>
    <t>Teljesítményarányos alaptámogatás M 2022</t>
  </si>
  <si>
    <t>Telj.arány.alapt.M22</t>
  </si>
  <si>
    <t>9671030023</t>
  </si>
  <si>
    <t>Teljesítményarányos alaptámogatás M 2023</t>
  </si>
  <si>
    <t>Telj.arány.alapt.M23</t>
  </si>
  <si>
    <t>9671080023</t>
  </si>
  <si>
    <t>Infrastruktúra támogatás M 2023</t>
  </si>
  <si>
    <t>Infrastrukt.tám.M 23</t>
  </si>
  <si>
    <t>9671120021</t>
  </si>
  <si>
    <t>Kiemelt felsőokt.ágazati célokhoz kapcs.tám M 2021</t>
  </si>
  <si>
    <t>Kiem.ágaz c.tám.M 21</t>
  </si>
  <si>
    <t>9671120022</t>
  </si>
  <si>
    <t>Kiemelt felsőokt.ágazati célokhoz kapcs.tám M 2022</t>
  </si>
  <si>
    <t>Kiem.ágaz c.tám.M 22</t>
  </si>
  <si>
    <t>9671120023</t>
  </si>
  <si>
    <t>Kiemelt felsőokt.ágazati célokhoz kapcs.tám M 2023</t>
  </si>
  <si>
    <t>Kiem.ágaz c.tám.M 23</t>
  </si>
  <si>
    <t>9671150000</t>
  </si>
  <si>
    <t>Egyéb, kormányhatározat alapján nyújtott támog. M</t>
  </si>
  <si>
    <t>Egyéb,korm.hat.tám.M</t>
  </si>
  <si>
    <t>2120560000</t>
  </si>
  <si>
    <t>Szvár gyógyszertár – patika átvezetési számla</t>
  </si>
  <si>
    <t>Sz.Gytár–pat.átv.szl</t>
  </si>
  <si>
    <t>2620560000</t>
  </si>
  <si>
    <t>Értékesített gyógyszertári áru (Szvár patika)</t>
  </si>
  <si>
    <t>2141100000</t>
  </si>
  <si>
    <t>Gyógyszertári gyógyszerek KC</t>
  </si>
  <si>
    <t>Gytári gyógyszer KC</t>
  </si>
  <si>
    <t>2141110000</t>
  </si>
  <si>
    <t>Magisztrális készítmények KC</t>
  </si>
  <si>
    <t>Magisztrális kész KC</t>
  </si>
  <si>
    <t>2141120000</t>
  </si>
  <si>
    <t>Kontrasztanyagok KC</t>
  </si>
  <si>
    <t>2141130000</t>
  </si>
  <si>
    <t>Vakcinák, szerobakteriális készítmények KC</t>
  </si>
  <si>
    <t>Vakcinák,szerobak KC</t>
  </si>
  <si>
    <t>2141140000</t>
  </si>
  <si>
    <t>Gyógytápszer KC</t>
  </si>
  <si>
    <t>2141150000</t>
  </si>
  <si>
    <t>Vér, vérkészítmények KC</t>
  </si>
  <si>
    <t>Vér, vérkészítmén KC</t>
  </si>
  <si>
    <t>2141200000</t>
  </si>
  <si>
    <t>Gyógyszertári vegyszer KC</t>
  </si>
  <si>
    <t>Gytári vegyszer KC</t>
  </si>
  <si>
    <t>2141210000</t>
  </si>
  <si>
    <t>Gyógyszertári fertőtlenítőszer KC</t>
  </si>
  <si>
    <t>Gytári fertőtlení KC</t>
  </si>
  <si>
    <t>2141220000</t>
  </si>
  <si>
    <t>Étrendkiegészítők KC</t>
  </si>
  <si>
    <t>2141500000</t>
  </si>
  <si>
    <t>Gyógyszertári szakmai anyagok KC</t>
  </si>
  <si>
    <t>Gytári szakmai an KC</t>
  </si>
  <si>
    <t>2141510000</t>
  </si>
  <si>
    <t>Kötszer KC</t>
  </si>
  <si>
    <t>2141600000</t>
  </si>
  <si>
    <t>Orvosi gázok KC</t>
  </si>
  <si>
    <t>2141640000</t>
  </si>
  <si>
    <t>Emberi szervezetbe kerülő szakmai anyagok KC</t>
  </si>
  <si>
    <t>E.szerv-be k.szak KC</t>
  </si>
  <si>
    <t>2141650000</t>
  </si>
  <si>
    <t>Egyéb szakmai diagnosztikai és terápiás anyagok KC</t>
  </si>
  <si>
    <t>E.szakm.diag-terá KC</t>
  </si>
  <si>
    <t>2142100000</t>
  </si>
  <si>
    <t>Gyógyszertári gyógyszerek MK</t>
  </si>
  <si>
    <t>Gytári gyógyszer MK</t>
  </si>
  <si>
    <t>2142110000</t>
  </si>
  <si>
    <t>Magisztrális készítmények MK</t>
  </si>
  <si>
    <t>Magisztrális kész MK</t>
  </si>
  <si>
    <t>2142120000</t>
  </si>
  <si>
    <t>Kontrasztanyagok MK</t>
  </si>
  <si>
    <t>2142130000</t>
  </si>
  <si>
    <t>Vakcinák, szerobakteriális készítmények MK</t>
  </si>
  <si>
    <t>Vakcinák,szerobak MK</t>
  </si>
  <si>
    <t>2142140000</t>
  </si>
  <si>
    <t>Gyógytápszer MK</t>
  </si>
  <si>
    <t>2142150000</t>
  </si>
  <si>
    <t>Vér, vérkészítmények MK</t>
  </si>
  <si>
    <t>Vér, vérkészítmén MK</t>
  </si>
  <si>
    <t>2142200000</t>
  </si>
  <si>
    <t>Gyógyszertári vegyszer MK</t>
  </si>
  <si>
    <t>Gytári vegyszer MK</t>
  </si>
  <si>
    <t>2142210000</t>
  </si>
  <si>
    <t>Gyógyszertári fertőtlenítőszer MK</t>
  </si>
  <si>
    <t>Gytári fertőtlení MK</t>
  </si>
  <si>
    <t>2142220000</t>
  </si>
  <si>
    <t>Étrendkiegészítők MK</t>
  </si>
  <si>
    <t>2142500000</t>
  </si>
  <si>
    <t>Gyógyszertári szakmai anyagok MK</t>
  </si>
  <si>
    <t>Gytári szakmai an MK</t>
  </si>
  <si>
    <t>2142510000</t>
  </si>
  <si>
    <t>Kötszer MK</t>
  </si>
  <si>
    <t>2142600000</t>
  </si>
  <si>
    <t>Orvosi gázok MK</t>
  </si>
  <si>
    <t>2142640000</t>
  </si>
  <si>
    <t>Emberi szervezetbe kerülő szakmai anyagok MK</t>
  </si>
  <si>
    <t>E.szerv-be k.szak MK</t>
  </si>
  <si>
    <t>2142650000</t>
  </si>
  <si>
    <t>Egyéb szakmai diagnosztikai és terápiás anyagok MK</t>
  </si>
  <si>
    <t>E.szakm.diag-terá MK</t>
  </si>
  <si>
    <t>2143100000</t>
  </si>
  <si>
    <t>Gyógyszertári gyógyszerek ZK</t>
  </si>
  <si>
    <t>Gytári gyógyszer ZK</t>
  </si>
  <si>
    <t>2143110000</t>
  </si>
  <si>
    <t>Magisztrális készítmények ZK</t>
  </si>
  <si>
    <t>Magisztrális kész ZK</t>
  </si>
  <si>
    <t>2143120000</t>
  </si>
  <si>
    <t>Kontrasztanyagok ZK</t>
  </si>
  <si>
    <t>2143130000</t>
  </si>
  <si>
    <t>Vakcinák, szerobakteriális készítmények ZK</t>
  </si>
  <si>
    <t>Vakcinák,szerobak ZK</t>
  </si>
  <si>
    <t>2143140000</t>
  </si>
  <si>
    <t>Gyógytápszer ZK</t>
  </si>
  <si>
    <t>2143150000</t>
  </si>
  <si>
    <t>Vér, vérkészítmények ZK</t>
  </si>
  <si>
    <t>Vér, vérkészítmén ZK</t>
  </si>
  <si>
    <t>2143200000</t>
  </si>
  <si>
    <t>Gyógyszertári vegyszer ZK</t>
  </si>
  <si>
    <t>Gytári vegyszer ZK</t>
  </si>
  <si>
    <t>2143210000</t>
  </si>
  <si>
    <t>Gyógyszertári fertőtlenítőszer ZK</t>
  </si>
  <si>
    <t>Gytári fertőtlení ZK</t>
  </si>
  <si>
    <t>2143220000</t>
  </si>
  <si>
    <t>Étrendkiegészítők ZK</t>
  </si>
  <si>
    <t>2143500000</t>
  </si>
  <si>
    <t>Gyógyszertári szakmai anyagok ZK</t>
  </si>
  <si>
    <t>Gytári szakmai an ZK</t>
  </si>
  <si>
    <t>2143510000</t>
  </si>
  <si>
    <t>Kötszer ZK</t>
  </si>
  <si>
    <t>2143600000</t>
  </si>
  <si>
    <t>Orvosi gázok ZK</t>
  </si>
  <si>
    <t>2143640000</t>
  </si>
  <si>
    <t>Emberi szervezetbe kerülő szakmai anyagok ZK</t>
  </si>
  <si>
    <t>E.szerv-be k.szak ZK</t>
  </si>
  <si>
    <t>2143650000</t>
  </si>
  <si>
    <t>Egyéb szakmai diagnosztikai és terápiás anyagok ZK</t>
  </si>
  <si>
    <t>E.szakm.diag-terá ZK</t>
  </si>
  <si>
    <t>2621450000</t>
  </si>
  <si>
    <t>Értékesítésre vett gyógyszertári áru KC</t>
  </si>
  <si>
    <t>Ért-re vett gyt.á KC</t>
  </si>
  <si>
    <t>2622450000</t>
  </si>
  <si>
    <t>Értékesítésre vett gyógyszertári áru MK</t>
  </si>
  <si>
    <t>Ért-re vett gyt.á MK</t>
  </si>
  <si>
    <t>2623450000</t>
  </si>
  <si>
    <t>Értékesítésre vett gyógyszertári áru ZK</t>
  </si>
  <si>
    <t>Ért-re vett gyt.á ZK</t>
  </si>
  <si>
    <t>2811100000</t>
  </si>
  <si>
    <t>Göngyölegek KC</t>
  </si>
  <si>
    <t>2812100000</t>
  </si>
  <si>
    <t>Göngyölegek MK</t>
  </si>
  <si>
    <t>2813100000</t>
  </si>
  <si>
    <t>Göngyölegek ZK</t>
  </si>
  <si>
    <t>2929570000</t>
  </si>
  <si>
    <t>ÁB/SZB áru Komló</t>
  </si>
  <si>
    <t>ÉrtGytári áru(Szvár)</t>
  </si>
  <si>
    <t>2141520000</t>
  </si>
  <si>
    <t>Egyéb egyszer használatos szakmai anyagok KC</t>
  </si>
  <si>
    <t>Egyéb eh. szakm.a KC</t>
  </si>
  <si>
    <t>2141530000</t>
  </si>
  <si>
    <t>Varróanyag KC</t>
  </si>
  <si>
    <t>2141910000</t>
  </si>
  <si>
    <t>Laboratóriumi speciális szakmai anyagok KC</t>
  </si>
  <si>
    <t>Labor spec.szakm. KC</t>
  </si>
  <si>
    <t>2142520000</t>
  </si>
  <si>
    <t>Egyéb egyszer használatos szakmai anyagok MK</t>
  </si>
  <si>
    <t>Egyéb eh. szakm.a MK</t>
  </si>
  <si>
    <t>2142530000</t>
  </si>
  <si>
    <t>Varróanyag MK</t>
  </si>
  <si>
    <t>2142910000</t>
  </si>
  <si>
    <t>Laboratóriumi speciális szakmai anyagok MK</t>
  </si>
  <si>
    <t>Labor spec.szakm. MK</t>
  </si>
  <si>
    <t>2143520000</t>
  </si>
  <si>
    <t>Egyéb egyszer használatos szakmai anyagok ZK</t>
  </si>
  <si>
    <t>Egyéb eh. szakm.a ZK</t>
  </si>
  <si>
    <t>2143530000</t>
  </si>
  <si>
    <t>Varróanyag ZK</t>
  </si>
  <si>
    <t>2143910000</t>
  </si>
  <si>
    <t>Laboratóriumi speciális szakmai anyagok ZK</t>
  </si>
  <si>
    <t>Labor spec.szakm. ZK</t>
  </si>
  <si>
    <t>2915000000</t>
  </si>
  <si>
    <t>ÁB/SZB Komló gyógyszertár</t>
  </si>
  <si>
    <t>ÁB/SZB Komló gyógysz</t>
  </si>
  <si>
    <t>4410000000</t>
  </si>
  <si>
    <t>Hosszú lejáratra kapott kölcsönök</t>
  </si>
  <si>
    <t>Hossz lejáratú kölcs</t>
  </si>
  <si>
    <t>Rövid lejáratú kölcsönök</t>
  </si>
  <si>
    <t>Rövid lejáratú kölcs</t>
  </si>
  <si>
    <t>5311140000</t>
  </si>
  <si>
    <t>Egyéb közbeszerzési díj</t>
  </si>
  <si>
    <t>Egyéb közbesz. díj</t>
  </si>
  <si>
    <t>T000040011</t>
  </si>
  <si>
    <t>KA IIIG-KK bér</t>
  </si>
  <si>
    <t>T000040012</t>
  </si>
  <si>
    <t>KA IIIG-KK járulék</t>
  </si>
  <si>
    <t>2143990000</t>
  </si>
  <si>
    <t>Raktárközi mozgások</t>
  </si>
  <si>
    <t>2510200000</t>
  </si>
  <si>
    <t>Saját előállítású kiadványok, könyvek</t>
  </si>
  <si>
    <t>Saját előáll. kiadv.</t>
  </si>
  <si>
    <t>5211160000</t>
  </si>
  <si>
    <t>Egyéb szállítási költség</t>
  </si>
  <si>
    <t>Egyéb szállítási ktg</t>
  </si>
  <si>
    <t>9671030024</t>
  </si>
  <si>
    <t>Teljesítményarányos alaptámogatás M 2024</t>
  </si>
  <si>
    <t>Telj.arány.alapt.M24</t>
  </si>
  <si>
    <t>9671060024</t>
  </si>
  <si>
    <t>Teljesítményarányos minőségi támogatás M 2024</t>
  </si>
  <si>
    <t>Telj.arány.minős.M24</t>
  </si>
  <si>
    <t>9671120024</t>
  </si>
  <si>
    <t>Kiemelt felsőokt.ágazati célokhoz kapcs.tám M 2024</t>
  </si>
  <si>
    <t>Kiem.ágaz. c.tám.M24</t>
  </si>
  <si>
    <t>T000000068</t>
  </si>
  <si>
    <t>Informatikai fejlesztések</t>
  </si>
  <si>
    <t>Informatikai fejl.</t>
  </si>
  <si>
    <t>T000000069</t>
  </si>
  <si>
    <t>Szellemi alkotás hasznosítási bevétel</t>
  </si>
  <si>
    <t>Szellemi alk.haszn.b</t>
  </si>
  <si>
    <t>9171110000</t>
  </si>
  <si>
    <t>Értékesítés ÁFA csoporttag felé</t>
  </si>
  <si>
    <t>Értékesít ÁFA csop.f</t>
  </si>
  <si>
    <t>2230500000</t>
  </si>
  <si>
    <t>Csomagolási anyagok</t>
  </si>
  <si>
    <t>5291640000</t>
  </si>
  <si>
    <t>Felszólítási díj</t>
  </si>
  <si>
    <t>5331140000</t>
  </si>
  <si>
    <t>Biztosítási szolgáltatási díjak (Informatika)</t>
  </si>
  <si>
    <t>Biztos. díj informat</t>
  </si>
  <si>
    <t>8699200000</t>
  </si>
  <si>
    <t>EPR díj</t>
  </si>
  <si>
    <t>KA IIG bér</t>
  </si>
  <si>
    <t>KA IIG járulék</t>
  </si>
  <si>
    <t>T000040013</t>
  </si>
  <si>
    <t>KA BI bér</t>
  </si>
  <si>
    <t>T000040014</t>
  </si>
  <si>
    <t>KA BI járulék</t>
  </si>
  <si>
    <t>T000040015</t>
  </si>
  <si>
    <t>KA HPI bér</t>
  </si>
  <si>
    <t>T000040016</t>
  </si>
  <si>
    <t>KA HPI járulék</t>
  </si>
  <si>
    <t>T000040017</t>
  </si>
  <si>
    <t>KA IGI bér</t>
  </si>
  <si>
    <t>T000040018</t>
  </si>
  <si>
    <t>KA IGI járulék</t>
  </si>
  <si>
    <t>T000040019</t>
  </si>
  <si>
    <t>KKI referens bér</t>
  </si>
  <si>
    <t>T000040020</t>
  </si>
  <si>
    <t>KKI referens járulék</t>
  </si>
  <si>
    <t>T000040021</t>
  </si>
  <si>
    <t>RK NI bér</t>
  </si>
  <si>
    <t>T000040022</t>
  </si>
  <si>
    <t>RK NI járulék</t>
  </si>
  <si>
    <t>T000040023</t>
  </si>
  <si>
    <t>RK OIG bér</t>
  </si>
  <si>
    <t>T000040024</t>
  </si>
  <si>
    <t>RK OIG járulék</t>
  </si>
  <si>
    <t>9671160023</t>
  </si>
  <si>
    <t>Teljesítményarányos alaptámogatás F 2023</t>
  </si>
  <si>
    <t>Telj.arány.alapt.F23</t>
  </si>
  <si>
    <t>T000000070</t>
  </si>
  <si>
    <t>K+F HKV Gyógyszerészet</t>
  </si>
  <si>
    <t>K+F HKV Gyógyszerész</t>
  </si>
  <si>
    <t>T000000071</t>
  </si>
  <si>
    <t>Mosoda</t>
  </si>
  <si>
    <t>9671170000</t>
  </si>
  <si>
    <t>Valorizációs támogatás</t>
  </si>
  <si>
    <t>Valorizációs támogat</t>
  </si>
  <si>
    <t>9182000000</t>
  </si>
  <si>
    <t>Gyógyfürdő szolg. ártámogatás</t>
  </si>
  <si>
    <t>Gyógyfürdő ártámogat</t>
  </si>
  <si>
    <t>9721000000</t>
  </si>
  <si>
    <t>Ért.részesed.árf.ny</t>
  </si>
  <si>
    <t>Értékesített részesedés árfolyamnyeresége</t>
  </si>
  <si>
    <t>8699210000</t>
  </si>
  <si>
    <t>Visszaváltási díj</t>
  </si>
  <si>
    <t>T000040025</t>
  </si>
  <si>
    <t>KA ÜBI Harkány bér</t>
  </si>
  <si>
    <t>T000040026</t>
  </si>
  <si>
    <t>KA ÜBI Harkány járulék</t>
  </si>
  <si>
    <t>KA ÜBI Harkány járul</t>
  </si>
  <si>
    <t>T000040027</t>
  </si>
  <si>
    <t>KA KKI Harkány bér</t>
  </si>
  <si>
    <t>T000040028</t>
  </si>
  <si>
    <t>KA KKI Harkány járulék</t>
  </si>
  <si>
    <t>KA KKI Harkány járul</t>
  </si>
  <si>
    <t>T000040029</t>
  </si>
  <si>
    <t>KA IG Harkány bér</t>
  </si>
  <si>
    <t>T000040030</t>
  </si>
  <si>
    <t>KA IG Harkány járulék</t>
  </si>
  <si>
    <t>KA IG Harkány járulé</t>
  </si>
  <si>
    <t>T000040031</t>
  </si>
  <si>
    <t>KA BI Harkány bér</t>
  </si>
  <si>
    <t>T000040032</t>
  </si>
  <si>
    <t>KA BI Harkány járulék</t>
  </si>
  <si>
    <t>KA BI Harkány járulé</t>
  </si>
  <si>
    <t>9671060023</t>
  </si>
  <si>
    <t>Teljesítményarányos minőségi támogatás M 2023</t>
  </si>
  <si>
    <t>Telj.arány.minős.M23</t>
  </si>
  <si>
    <t>5261280000</t>
  </si>
  <si>
    <t>Belföldi kiküldetés napidíj nélkül (védőnők)</t>
  </si>
  <si>
    <t>Bf kiküld ndíj nélk.</t>
  </si>
  <si>
    <t>5261290000</t>
  </si>
  <si>
    <t>Belföldi kiküldetés gk használat (védőnők)</t>
  </si>
  <si>
    <t>Bf kiküld. gk haszn.</t>
  </si>
  <si>
    <t>8698250000</t>
  </si>
  <si>
    <t>Pannónia ösztöndíj (dolgozók)</t>
  </si>
  <si>
    <t>Pannónia ödíj (dolg)</t>
  </si>
  <si>
    <t>8698260000</t>
  </si>
  <si>
    <t>Pannónia ösztöndíj (hallgatók)</t>
  </si>
  <si>
    <t>Pannónia ödíj(hallg)</t>
  </si>
  <si>
    <t>9111210000</t>
  </si>
  <si>
    <t>DRS visszaváltási díj(bor)</t>
  </si>
  <si>
    <t>DRS visszavált.díj</t>
  </si>
  <si>
    <t>8698270000</t>
  </si>
  <si>
    <t>Pannónia ösztöndíj kiegészítő támogatása</t>
  </si>
  <si>
    <t>Pannónia ödíj kieg.t</t>
  </si>
  <si>
    <t>T000040033</t>
  </si>
  <si>
    <t>KA HPI Siklós bér</t>
  </si>
  <si>
    <t>T000040034</t>
  </si>
  <si>
    <t>KA HPI Siklós járulék</t>
  </si>
  <si>
    <t>KA HPI Siklós járulé</t>
  </si>
  <si>
    <t>T000040035</t>
  </si>
  <si>
    <t>KA KKI Siklós bér</t>
  </si>
  <si>
    <t>T000040036</t>
  </si>
  <si>
    <t>KA KKI Siklós járulék</t>
  </si>
  <si>
    <t>KA KKI Siklós járulé</t>
  </si>
  <si>
    <t>T000040037</t>
  </si>
  <si>
    <t>KA IG Siklós bér</t>
  </si>
  <si>
    <t>T000040038</t>
  </si>
  <si>
    <t>KA IG Siklós járulék</t>
  </si>
  <si>
    <t>KA IG Siklós járulé</t>
  </si>
  <si>
    <t>T000040039</t>
  </si>
  <si>
    <t>KA BI Siklós bér</t>
  </si>
  <si>
    <t>T000040040</t>
  </si>
  <si>
    <t>KA BI Siklós járulék</t>
  </si>
  <si>
    <t>KA BI Siklós járulé</t>
  </si>
  <si>
    <t>T000040041</t>
  </si>
  <si>
    <t>KA ÜBI Siklós bér</t>
  </si>
  <si>
    <t>T000040042</t>
  </si>
  <si>
    <t>KA ÜBI Siklós járulék</t>
  </si>
  <si>
    <t>KA ÜBI Siklós járulé</t>
  </si>
  <si>
    <t>T000050040</t>
  </si>
  <si>
    <t>DOT szolgáltatásai</t>
  </si>
  <si>
    <t>T000050041</t>
  </si>
  <si>
    <t>KA HPI szolgáltatása</t>
  </si>
  <si>
    <t>T000050042</t>
  </si>
  <si>
    <t>KA BI szolgáltatása</t>
  </si>
  <si>
    <t>T000050043</t>
  </si>
  <si>
    <t>KA IGI szolgáltatása</t>
  </si>
  <si>
    <t>2515110000</t>
  </si>
  <si>
    <t>Saját előáll. m+v.ruha, textilek</t>
  </si>
  <si>
    <t>Saját előáll m+vruha</t>
  </si>
  <si>
    <t>9671160022</t>
  </si>
  <si>
    <t>Teljesítményarányos alaptámogatás F 2022</t>
  </si>
  <si>
    <t>Telj.arány.alapt.F22</t>
  </si>
  <si>
    <t>9671030025</t>
  </si>
  <si>
    <t>Teljesítményarányos alaptámogatás M 2025</t>
  </si>
  <si>
    <t>Telj.arány.alapt.M25</t>
  </si>
  <si>
    <t>2230600000</t>
  </si>
  <si>
    <t>Rendezvényen felhasznált anyagok</t>
  </si>
  <si>
    <t>Rendezv.felhaszn.a</t>
  </si>
  <si>
    <t>9671060025</t>
  </si>
  <si>
    <t>Teljesítményarányos minőségi támogatás M 2025</t>
  </si>
  <si>
    <t>Telj.arány.minős.M25</t>
  </si>
  <si>
    <t>9671180024</t>
  </si>
  <si>
    <t>Kiegészítő alaptámogatás F24</t>
  </si>
  <si>
    <t>Kieg.alaptám F24</t>
  </si>
  <si>
    <t>9671180025</t>
  </si>
  <si>
    <t>Kiegészítő alaptámogatás F25</t>
  </si>
  <si>
    <t>Kieg.alaptám F25</t>
  </si>
  <si>
    <t>9672071000</t>
  </si>
  <si>
    <t>Keresztény Ösztöndíj M</t>
  </si>
  <si>
    <t>Keresztény Ödíj M</t>
  </si>
  <si>
    <t>9688200000</t>
  </si>
  <si>
    <t>Pénzbeli adomány</t>
  </si>
  <si>
    <t>T000040043</t>
  </si>
  <si>
    <t>KA BI Komló bér</t>
  </si>
  <si>
    <t>T000040044</t>
  </si>
  <si>
    <t>KA BI Komló járulék</t>
  </si>
  <si>
    <t>T000040045</t>
  </si>
  <si>
    <t>KA BI Mohács bér</t>
  </si>
  <si>
    <t>T000040046</t>
  </si>
  <si>
    <t>KA BI Mohács járulék</t>
  </si>
  <si>
    <t>T000040047</t>
  </si>
  <si>
    <t>KA BI Szigetvár bér</t>
  </si>
  <si>
    <t>T000040048</t>
  </si>
  <si>
    <t>KA BI Szigetvár járulék</t>
  </si>
  <si>
    <t>KA BI Szigetvár járu</t>
  </si>
  <si>
    <t>T000040049</t>
  </si>
  <si>
    <t>KA IG Komló bér</t>
  </si>
  <si>
    <t>T000040050</t>
  </si>
  <si>
    <t>KA IG Komló járulék</t>
  </si>
  <si>
    <t>T000040051</t>
  </si>
  <si>
    <t>KA IG Mohács bér</t>
  </si>
  <si>
    <t>T000040052</t>
  </si>
  <si>
    <t>KA IG Mohács járulék</t>
  </si>
  <si>
    <t>T000040053</t>
  </si>
  <si>
    <t>KA IG Szigetvár bér</t>
  </si>
  <si>
    <t>T000040054</t>
  </si>
  <si>
    <t>KA IG Szigetvár járulék</t>
  </si>
  <si>
    <t>KA IG Szigetvár járu</t>
  </si>
  <si>
    <t>T000040055</t>
  </si>
  <si>
    <t>KA KKI Mohács bér</t>
  </si>
  <si>
    <t>T000040056</t>
  </si>
  <si>
    <t>KA KKI Mohács járulék</t>
  </si>
  <si>
    <t>KA KKI Mohács járulé</t>
  </si>
  <si>
    <t>T000040057</t>
  </si>
  <si>
    <t>KA KKI Szigetvár bér</t>
  </si>
  <si>
    <t>T000040058</t>
  </si>
  <si>
    <t>KA KKI Szigetvár járulék</t>
  </si>
  <si>
    <t>KA KKI Szigetvár jár</t>
  </si>
  <si>
    <t>T000040059</t>
  </si>
  <si>
    <t>KA ÜBI Komló bér</t>
  </si>
  <si>
    <t>T000040060</t>
  </si>
  <si>
    <t>KA ÜBI Komló járulék</t>
  </si>
  <si>
    <t>T000040061</t>
  </si>
  <si>
    <t>KA ÜBI Mohács bér</t>
  </si>
  <si>
    <t>T000040062</t>
  </si>
  <si>
    <t>KA ÜBI Mohács járulék</t>
  </si>
  <si>
    <t>KA ÜBI Mohács járulé</t>
  </si>
  <si>
    <t>T000040063</t>
  </si>
  <si>
    <t>KA ÜBI Szigetvár bér</t>
  </si>
  <si>
    <t>T000040064</t>
  </si>
  <si>
    <t>KA ÜBI Szigetvár járulék</t>
  </si>
  <si>
    <t>KA ÜBI Szigetvár jár</t>
  </si>
  <si>
    <t>8688200000</t>
  </si>
  <si>
    <t>Továbbut. céllal kapott támogatás továbbut.</t>
  </si>
  <si>
    <t>Továbbut.kap.tám.tov</t>
  </si>
  <si>
    <t>9687990000</t>
  </si>
  <si>
    <t>Továbbut. céllal kapott támogatás</t>
  </si>
  <si>
    <t>Továbbut. kap.támoga</t>
  </si>
  <si>
    <t>2620700000</t>
  </si>
  <si>
    <t>Konditermi áruk</t>
  </si>
  <si>
    <t>T000000072</t>
  </si>
  <si>
    <t>Szervezés</t>
  </si>
  <si>
    <t>T000000073</t>
  </si>
  <si>
    <t>Disszemináció</t>
  </si>
  <si>
    <t>T000000074</t>
  </si>
  <si>
    <t>Dokumentáció</t>
  </si>
  <si>
    <t>2620210000</t>
  </si>
  <si>
    <t>Palackos áru</t>
  </si>
  <si>
    <t>2620230000</t>
  </si>
  <si>
    <t>Bag in box áru</t>
  </si>
  <si>
    <t>2620250000</t>
  </si>
  <si>
    <t>Rövid ital áru</t>
  </si>
  <si>
    <t>T000001002</t>
  </si>
  <si>
    <t>Élelmezés nem számlázott</t>
  </si>
  <si>
    <t>Élelmezés nem szla</t>
  </si>
  <si>
    <t>T000000075</t>
  </si>
  <si>
    <t>Pályázati bér</t>
  </si>
  <si>
    <t>T000000076</t>
  </si>
  <si>
    <t>Pályázati járulék</t>
  </si>
  <si>
    <t>T000000046</t>
  </si>
  <si>
    <t>T000000051</t>
  </si>
  <si>
    <t>T000000077</t>
  </si>
  <si>
    <t>9682000000</t>
  </si>
  <si>
    <t>9180999999</t>
  </si>
  <si>
    <t>9181000001</t>
  </si>
  <si>
    <t>2120020000</t>
  </si>
  <si>
    <t>Élelmezés visszaváltási díj</t>
  </si>
  <si>
    <t>Élelm.visszavált.díj</t>
  </si>
  <si>
    <t>Eszközhasználat</t>
  </si>
  <si>
    <t>T000040065</t>
  </si>
  <si>
    <t>KA KvintEsszencia bér</t>
  </si>
  <si>
    <t>KA KvintEssz bér</t>
  </si>
  <si>
    <t>T000040066</t>
  </si>
  <si>
    <t>KA KvintEsszencia járulék</t>
  </si>
  <si>
    <t>KA KvintEssz járulék</t>
  </si>
  <si>
    <t>Meg nem jelenés, időpontmulasztás díja</t>
  </si>
  <si>
    <t>Meg nem jelenés</t>
  </si>
  <si>
    <t>T000050044</t>
  </si>
  <si>
    <t>Grastyán E.Transzlációs Kut.közp.szolg.</t>
  </si>
  <si>
    <t>GTKK szolgáltatásai</t>
  </si>
  <si>
    <t>T000050045</t>
  </si>
  <si>
    <t>Virológiai Nemzeti Lab. szolgáltatásai</t>
  </si>
  <si>
    <t>Virológiai NL szolg.</t>
  </si>
  <si>
    <t>T000050046</t>
  </si>
  <si>
    <t>Humán Reprodukciós Nemzeti Lab. szolg.</t>
  </si>
  <si>
    <t>Humán Repr.NL szolg.</t>
  </si>
  <si>
    <t>T000050047</t>
  </si>
  <si>
    <t>Megújuló Energiák Nemzeti Lab. szolg.</t>
  </si>
  <si>
    <t>Megújuló En.NL szolg</t>
  </si>
  <si>
    <t>T000050048</t>
  </si>
  <si>
    <t>Transzlációs Idegtud. Nemzeti Lab.szolg.</t>
  </si>
  <si>
    <t>Transzl.Idt.NL szolg</t>
  </si>
  <si>
    <t>T000000078</t>
  </si>
  <si>
    <t>KK v. élelmiszer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</si>
</sst>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0" borderId="0" xfId="0" pivotButton="1"/>
    <xf numFmtId="0" fontId="5" fillId="0" borderId="0" xfId="0" pivotButton="1" applyFon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6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0" borderId="1" xfId="0" quotePrefix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/>
    </xf>
    <xf numFmtId="0" fontId="0" fillId="0" borderId="1" xfId="0" pivotButton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4" borderId="0" xfId="0" applyNumberFormat="1" applyFill="1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5">
    <cellStyle name="Normál" xfId="0" builtinId="0"/>
    <cellStyle name="Normál 2" xfId="1" xr:uid="{5593F96C-7B86-4FB8-BCFF-E3D11137BEEA}"/>
    <cellStyle name="Normál 3" xfId="2" xr:uid="{41AC451C-58C5-4DB3-9771-4FF25B2B8823}"/>
    <cellStyle name="Normál 4" xfId="3" xr:uid="{572957DA-D041-4F66-A2AD-3C0C1887229A}"/>
    <cellStyle name="Normál 5" xfId="4" xr:uid="{E4B6AA58-E0E9-4AFA-BADE-7A784571C82E}"/>
  </cellStyles>
  <dxfs count="184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5"/>
        </patternFill>
      </fill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Kimutatásstílus 2" table="0" count="6" xr9:uid="{00000000-0011-0000-FFFF-FFFF00000000}">
      <tableStyleElement type="headerRow" dxfId="183"/>
      <tableStyleElement type="firstSubtotalColumn" dxfId="182"/>
      <tableStyleElement type="firstSubtotalRow" dxfId="181"/>
      <tableStyleElement type="secondSubtotalRow" dxfId="180"/>
      <tableStyleElement type="thirdSubtotalRow" dxfId="179"/>
      <tableStyleElement type="firstRowSubheading" dxfId="17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moskövi Zsuzsanna" refreshedDate="45918.686438310186" createdVersion="7" refreshedVersion="8" minRefreshableVersion="3" recordCount="35" xr:uid="{3219F664-571B-4B47-A3FA-ACB998284106}">
  <cacheSource type="worksheet">
    <worksheetSource ref="A1:E1048576" sheet="pü_tétel_csop"/>
  </cacheSource>
  <cacheFields count="5">
    <cacheField name="Pü.tétel -tól" numFmtId="0">
      <sharedItems containsBlank="1" count="40">
        <s v="1100000000"/>
        <s v="2100000000"/>
        <s v="3892000000"/>
        <s v="4410000000"/>
        <s v="4661000000"/>
        <s v="4671000000"/>
        <s v="4680000000"/>
        <s v="4790000000"/>
        <s v="5000000000"/>
        <s v="5400000000"/>
        <s v="8100000000"/>
        <s v="8698000000"/>
        <s v="8699000000"/>
        <s v="9100000000"/>
        <s v="9181000000"/>
        <s v="9181000001"/>
        <s v="9610000000"/>
        <s v="9671000000"/>
        <s v="9673000000"/>
        <s v="9674000000"/>
        <s v="9682000000"/>
        <s v="9686000000"/>
        <s v="9688000000"/>
        <s v="9689000000"/>
        <s v="T000000000"/>
        <s v="T000000047"/>
        <s v="T000000049"/>
        <s v="T000000050"/>
        <s v="T000000051"/>
        <s v="T000000065"/>
        <s v="T000000067"/>
        <s v="T000000072"/>
        <s v="T000000077"/>
        <s v="T100000000"/>
        <m/>
        <s v="9180000000" u="1"/>
        <s v="9190000000" u="1"/>
        <s v="9683000000" u="1"/>
        <s v="4510000000" u="1"/>
        <s v="3893000000" u="1"/>
      </sharedItems>
    </cacheField>
    <cacheField name="Pü.tétel -ig" numFmtId="0">
      <sharedItems containsBlank="1" count="38">
        <s v="1999999999"/>
        <s v="3699999999"/>
        <s v="3893999999"/>
        <s v="4539999999"/>
        <s v="4669999999"/>
        <s v="4679999999"/>
        <s v="4689999999"/>
        <s v="4799999999"/>
        <s v="5399999999"/>
        <s v="5699999999"/>
        <s v="8697999999"/>
        <s v="8698999999"/>
        <s v="8999999999"/>
        <s v="9180999999"/>
        <s v="9181000000"/>
        <s v="9499999999"/>
        <s v="9649999999"/>
        <s v="9672999999"/>
        <s v="9673999999"/>
        <s v="9674999999"/>
        <s v="9683999999"/>
        <s v="9687999999"/>
        <s v="9688999999"/>
        <s v="9799999999"/>
        <s v="T000000046"/>
        <s v="T000000048"/>
        <s v="T000000049"/>
        <s v="T000000050"/>
        <s v="T000000064"/>
        <s v="T000000066"/>
        <s v="T000000071"/>
        <s v="T000000076"/>
        <s v="T000049999"/>
        <s v="T199999999"/>
        <m/>
        <s v="9179999999" u="1"/>
        <s v="9189999999" u="1"/>
        <s v="9762999999" u="1"/>
      </sharedItems>
    </cacheField>
    <cacheField name="Bevétel/ Kiadás" numFmtId="0">
      <sharedItems containsBlank="1" count="3">
        <s v="Kiadások"/>
        <s v="Bevételek"/>
        <m/>
      </sharedItems>
    </cacheField>
    <cacheField name="Pénzügyi tétel csoport" numFmtId="0">
      <sharedItems containsBlank="1" count="11">
        <s v="KF1"/>
        <s v="KM2"/>
        <s v="BE19"/>
        <s v="BE18"/>
        <s v="KM1"/>
        <s v="KM3"/>
        <s v="BE11"/>
        <s v="BE13"/>
        <s v="BE12"/>
        <s v="BE14"/>
        <m/>
      </sharedItems>
    </cacheField>
    <cacheField name="Pénzügyi tétel csoport megnevezés" numFmtId="0">
      <sharedItems containsBlank="1" count="11">
        <s v="Felhalmozási kiadások"/>
        <s v="Dologi és egyéb működési"/>
        <s v="Bevétel technikai"/>
        <s v="Fizetendő ÁFA"/>
        <s v="Személyi és járulék"/>
        <s v="Hallgatók, ellátottak juttatásai"/>
        <s v="Saját bevétel"/>
        <s v="NEAK bevétel"/>
        <s v="Költségvetésből kapott támogatás"/>
        <s v="Egyéb támogatá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moskövi Zsuzsanna" refreshedDate="46009.577224652778" missingItemsLimit="0" createdVersion="6" refreshedVersion="8" minRefreshableVersion="3" recordCount="901" xr:uid="{00000000-000A-0000-FFFF-FFFF01000000}">
  <cacheSource type="worksheet">
    <worksheetSource ref="A1:Z1048576" sheet="pü_tételek_részletes"/>
  </cacheSource>
  <cacheFields count="26">
    <cacheField name="Pü-i tétel" numFmtId="0">
      <sharedItems containsBlank="1"/>
    </cacheField>
    <cacheField name="Megnevezés" numFmtId="0">
      <sharedItems containsBlank="1"/>
    </cacheField>
    <cacheField name="Megnevezés2" numFmtId="0">
      <sharedItems containsBlank="1"/>
    </cacheField>
    <cacheField name="2.név" numFmtId="0">
      <sharedItems containsBlank="1"/>
    </cacheField>
    <cacheField name="3.név" numFmtId="0">
      <sharedItems containsBlank="1"/>
    </cacheField>
    <cacheField name="Könyv." numFmtId="0">
      <sharedItems containsBlank="1"/>
    </cacheField>
    <cacheField name="MŰ" numFmtId="0">
      <sharedItems containsBlank="1"/>
    </cacheField>
    <cacheField name="TétTíp" numFmtId="0">
      <sharedItems containsBlank="1"/>
    </cacheField>
    <cacheField name="Pü-i tétel2" numFmtId="0">
      <sharedItems containsBlank="1"/>
    </cacheField>
    <cacheField name="Pü-i közp." numFmtId="0">
      <sharedItems containsBlank="1"/>
    </cacheField>
    <cacheField name="St.PT" numFmtId="0">
      <sharedItems containsBlank="1"/>
    </cacheField>
    <cacheField name="HSzi" numFmtId="0">
      <sharedItems containsBlank="1"/>
    </cacheField>
    <cacheField name="Rögz.dátum" numFmtId="0">
      <sharedItems containsNonDate="0" containsDate="1" containsString="0" containsBlank="1" minDate="2024-12-17T00:00:00" maxDate="2025-12-16T00:00:00"/>
    </cacheField>
    <cacheField name="6. szint" numFmtId="0">
      <sharedItems containsBlank="1" count="682">
        <s v="1110000000"/>
        <s v="1120000000"/>
        <s v="1130000000"/>
        <s v="1140000000"/>
        <s v="1150000000"/>
        <s v="1612100000"/>
        <s v="1612200000"/>
        <s v="1612300000"/>
        <s v="1612400000"/>
        <s v="1612600000"/>
        <s v="1613100000"/>
        <s v="1613200000"/>
        <s v="1622300000"/>
        <s v="1622400000"/>
        <s v="1623100000"/>
        <s v="1623200000"/>
        <s v="1710000000"/>
        <s v="1720000000"/>
        <s v="1730000000"/>
        <s v="1940000000"/>
        <s v="1941000000"/>
        <s v="2110010000"/>
        <s v="2110020000"/>
        <s v="2110030000"/>
        <s v="2110100000"/>
        <s v="2110110000"/>
        <s v="2110120000"/>
        <s v="2110130000"/>
        <s v="2110140000"/>
        <s v="2110150000"/>
        <s v="2110160000"/>
        <s v="2110170000"/>
        <s v="2110200000"/>
        <s v="2110210000"/>
        <s v="2110220000"/>
        <s v="2110300000"/>
        <s v="2110400000"/>
        <s v="2110500000"/>
        <s v="2110510000"/>
        <s v="2110520000"/>
        <s v="2110530000"/>
        <s v="2110600000"/>
        <s v="2110610000"/>
        <s v="2110620000"/>
        <s v="2110630000"/>
        <s v="2110640000"/>
        <s v="2110650000"/>
        <s v="2110660000"/>
        <s v="2110670000"/>
        <s v="2110680000"/>
        <s v="2110690000"/>
        <s v="2110700000"/>
        <s v="2110800000"/>
        <s v="2110810000"/>
        <s v="2110900000"/>
        <s v="2111000000"/>
        <s v="2111010000"/>
        <s v="2111020000"/>
        <s v="2111100000"/>
        <s v="2120010000"/>
        <s v="2120020000"/>
        <s v="2120100000"/>
        <s v="2120400000"/>
        <s v="2120410000"/>
        <s v="2120420000"/>
        <s v="2120550000"/>
        <s v="2120560000"/>
        <s v="2141100000"/>
        <s v="2141110000"/>
        <s v="2141120000"/>
        <s v="2141130000"/>
        <s v="2141140000"/>
        <s v="2141150000"/>
        <s v="2141200000"/>
        <s v="2141210000"/>
        <s v="2141220000"/>
        <s v="2141500000"/>
        <s v="2141510000"/>
        <s v="2141520000"/>
        <s v="2141530000"/>
        <s v="2141600000"/>
        <s v="2141640000"/>
        <s v="2141650000"/>
        <s v="2141910000"/>
        <s v="2142100000"/>
        <s v="2142110000"/>
        <s v="2142120000"/>
        <s v="2142130000"/>
        <s v="2142140000"/>
        <s v="2142150000"/>
        <s v="2142200000"/>
        <s v="2142210000"/>
        <s v="2142220000"/>
        <s v="2142500000"/>
        <s v="2142510000"/>
        <s v="2142520000"/>
        <s v="2142530000"/>
        <s v="2142600000"/>
        <s v="2142640000"/>
        <s v="2142650000"/>
        <s v="2142910000"/>
        <s v="2143100000"/>
        <s v="2143110000"/>
        <s v="2143120000"/>
        <s v="2143130000"/>
        <s v="2143140000"/>
        <s v="2143150000"/>
        <s v="2143200000"/>
        <s v="2143210000"/>
        <s v="2143220000"/>
        <s v="2143500000"/>
        <s v="2143510000"/>
        <s v="2143520000"/>
        <s v="2143530000"/>
        <s v="2143600000"/>
        <s v="2143640000"/>
        <s v="2143650000"/>
        <s v="2143910000"/>
        <s v="2143990000"/>
        <s v="2220100000"/>
        <s v="2220200000"/>
        <s v="2230100000"/>
        <s v="2230200000"/>
        <s v="2230300000"/>
        <s v="2230400000"/>
        <s v="2230500000"/>
        <s v="2230600000"/>
        <s v="2270100000"/>
        <s v="2500000000"/>
        <s v="2510200000"/>
        <s v="2515110000"/>
        <s v="2620100000"/>
        <s v="2620200000"/>
        <s v="2620210000"/>
        <s v="2620230000"/>
        <s v="2620250000"/>
        <s v="2620300000"/>
        <s v="2620400000"/>
        <s v="2620450000"/>
        <s v="2620550000"/>
        <s v="2620560000"/>
        <s v="2620700000"/>
        <s v="2621450000"/>
        <s v="2622450000"/>
        <s v="2623450000"/>
        <s v="2810100000"/>
        <s v="2811100000"/>
        <s v="2812100000"/>
        <s v="2813100000"/>
        <s v="2915000000"/>
        <s v="2919100000"/>
        <s v="2929550000"/>
        <s v="2929570000"/>
        <s v="3500000000"/>
        <s v="3600000000"/>
        <s v="3611000000"/>
        <s v="3892100000"/>
        <s v="3893000000"/>
        <s v="4410000000"/>
        <s v="4510000000"/>
        <s v="4511000000"/>
        <s v="4530000000"/>
        <s v="4661000000"/>
        <s v="4662000000"/>
        <s v="4669000000"/>
        <s v="4671000000"/>
        <s v="4672000000"/>
        <s v="4680000000"/>
        <s v="4790000000"/>
        <s v="5000000000"/>
        <s v="5131110000"/>
        <s v="5131120000"/>
        <s v="5131140000"/>
        <s v="5211110000"/>
        <s v="5211120000"/>
        <s v="5211130000"/>
        <s v="5211140000"/>
        <s v="5211150000"/>
        <s v="5211160000"/>
        <s v="5221110000"/>
        <s v="5221120000"/>
        <s v="5221130000"/>
        <s v="5221140000"/>
        <s v="5221150000"/>
        <s v="5221160000"/>
        <s v="5221170000"/>
        <s v="5221180000"/>
        <s v="5221190000"/>
        <s v="5231110000"/>
        <s v="5231120000"/>
        <s v="5231130000"/>
        <s v="5231140000"/>
        <s v="5241110000"/>
        <s v="5251110000"/>
        <s v="5251120000"/>
        <s v="5251130000"/>
        <s v="5251140000"/>
        <s v="5261110000"/>
        <s v="5261120000"/>
        <s v="5261130000"/>
        <s v="5261140000"/>
        <s v="5261150000"/>
        <s v="5261160000"/>
        <s v="5261170000"/>
        <s v="5261180000"/>
        <s v="5261190000"/>
        <s v="5261200000"/>
        <s v="5261210000"/>
        <s v="5261220000"/>
        <s v="5261230000"/>
        <s v="5261240000"/>
        <s v="5261250000"/>
        <s v="5261260000"/>
        <s v="5261270000"/>
        <s v="5261280000"/>
        <s v="5261290000"/>
        <s v="5271110000"/>
        <s v="5281110000"/>
        <s v="5281120000"/>
        <s v="5281130000"/>
        <s v="5281140000"/>
        <s v="5281150000"/>
        <s v="5291110000"/>
        <s v="5291120000"/>
        <s v="5291130000"/>
        <s v="5291140000"/>
        <s v="5291150000"/>
        <s v="5291160000"/>
        <s v="5291170000"/>
        <s v="5291180000"/>
        <s v="5291190000"/>
        <s v="5291200000"/>
        <s v="5291210000"/>
        <s v="5291220000"/>
        <s v="5291230000"/>
        <s v="5291240000"/>
        <s v="5291250000"/>
        <s v="5291260000"/>
        <s v="5291270000"/>
        <s v="5291280000"/>
        <s v="5291290000"/>
        <s v="5291300000"/>
        <s v="5291310000"/>
        <s v="5291320000"/>
        <s v="5291330000"/>
        <s v="5291340000"/>
        <s v="5291350000"/>
        <s v="5291360000"/>
        <s v="5291370000"/>
        <s v="5291380000"/>
        <s v="5291390000"/>
        <s v="5291400000"/>
        <s v="5291410000"/>
        <s v="5291420000"/>
        <s v="5291430000"/>
        <s v="5291440000"/>
        <s v="5291450000"/>
        <s v="5291460000"/>
        <s v="5291470000"/>
        <s v="5291480000"/>
        <s v="5291490000"/>
        <s v="5291500000"/>
        <s v="5291510000"/>
        <s v="5291520000"/>
        <s v="5291530000"/>
        <s v="5291540000"/>
        <s v="5291550000"/>
        <s v="5291560000"/>
        <s v="5291570000"/>
        <s v="5291580000"/>
        <s v="5291590000"/>
        <s v="5291600000"/>
        <s v="5291610000"/>
        <s v="5291620000"/>
        <s v="5291630000"/>
        <s v="5291640000"/>
        <s v="5299990000"/>
        <s v="5311110000"/>
        <s v="5311120000"/>
        <s v="5311130000"/>
        <s v="5311140000"/>
        <s v="5321110000"/>
        <s v="5321120000"/>
        <s v="5321130000"/>
        <s v="5321140000"/>
        <s v="5331110000"/>
        <s v="5331120000"/>
        <s v="5331130000"/>
        <s v="5331140000"/>
        <s v="5340000000"/>
        <s v="5399990000"/>
        <s v="5411110000"/>
        <s v="5411120000"/>
        <s v="5411130000"/>
        <s v="5411140000"/>
        <s v="5411150000"/>
        <s v="5411160000"/>
        <s v="5411170000"/>
        <s v="5411180000"/>
        <s v="5411190000"/>
        <s v="5411200000"/>
        <s v="5411210000"/>
        <s v="5421110000"/>
        <s v="5421120000"/>
        <s v="5421130000"/>
        <s v="5421140000"/>
        <s v="5431110000"/>
        <s v="5431120000"/>
        <s v="5431130000"/>
        <s v="5431140000"/>
        <s v="5441110000"/>
        <s v="5441120000"/>
        <s v="5511110000"/>
        <s v="5511120000"/>
        <s v="5511130000"/>
        <s v="5521110000"/>
        <s v="5521120000"/>
        <s v="5521130000"/>
        <s v="5521140000"/>
        <s v="5521150000"/>
        <s v="5531110000"/>
        <s v="5531120000"/>
        <s v="5531130000"/>
        <s v="5531140000"/>
        <s v="5531150000"/>
        <s v="5541110000"/>
        <s v="5541120000"/>
        <s v="5541130000"/>
        <s v="5551110000"/>
        <s v="5551120000"/>
        <s v="5551130000"/>
        <s v="5551140000"/>
        <s v="5551150000"/>
        <s v="5551160000"/>
        <s v="5551170000"/>
        <s v="5551180000"/>
        <s v="5581110000"/>
        <s v="5581120000"/>
        <s v="5581130000"/>
        <s v="5581140000"/>
        <s v="5581150000"/>
        <s v="5581151000"/>
        <s v="5581152000"/>
        <s v="5581160000"/>
        <s v="5581170000"/>
        <s v="5581180000"/>
        <s v="5581190000"/>
        <s v="5581200000"/>
        <s v="5591110000"/>
        <s v="5591120000"/>
        <s v="5591130000"/>
        <s v="5591140000"/>
        <s v="5591150000"/>
        <s v="5591160000"/>
        <s v="5591170000"/>
        <s v="5591180000"/>
        <s v="5591190000"/>
        <s v="5591200000"/>
        <s v="5611100000"/>
        <s v="5611200000"/>
        <s v="5611300000"/>
        <s v="5611400000"/>
        <s v="5611500000"/>
        <s v="5611600000"/>
        <s v="8140000000"/>
        <s v="8150000000"/>
        <s v="8620000000"/>
        <s v="8631000000"/>
        <s v="8632000000"/>
        <s v="8632100000"/>
        <s v="8632200000"/>
        <s v="8632300000"/>
        <s v="8632400000"/>
        <s v="8632500000"/>
        <s v="8632600000"/>
        <s v="8632700000"/>
        <s v="8632800000"/>
        <s v="8633000000"/>
        <s v="8634000000"/>
        <s v="8640000000"/>
        <s v="8671000000"/>
        <s v="8672000000"/>
        <s v="8673000000"/>
        <s v="8674000000"/>
        <s v="8675000000"/>
        <s v="8676000000"/>
        <s v="8686000000"/>
        <s v="8687000000"/>
        <s v="8688000000"/>
        <s v="8688200000"/>
        <s v="8692000000"/>
        <s v="8695000000"/>
        <s v="8696000000"/>
        <s v="8698110000"/>
        <s v="8698120000"/>
        <s v="8698130000"/>
        <s v="8698140000"/>
        <s v="8698150000"/>
        <s v="8698160000"/>
        <s v="8698170000"/>
        <s v="8698180000"/>
        <s v="8698190000"/>
        <s v="8698200000"/>
        <s v="8698210000"/>
        <s v="8698220000"/>
        <s v="8698230000"/>
        <s v="8698240000"/>
        <s v="8698250000"/>
        <s v="8698260000"/>
        <s v="8698270000"/>
        <s v="8698980000"/>
        <s v="8698990000"/>
        <s v="8699000000"/>
        <s v="8699100000"/>
        <s v="8699200000"/>
        <s v="8699210000"/>
        <s v="8761000000"/>
        <s v="8762000000"/>
        <s v="8910000000"/>
        <s v="9111110000"/>
        <s v="9111120000"/>
        <s v="9111130000"/>
        <s v="9111140000"/>
        <s v="9111150000"/>
        <s v="9111160000"/>
        <s v="9111170000"/>
        <s v="9111180000"/>
        <s v="9111190000"/>
        <s v="9111200000"/>
        <s v="9111210000"/>
        <s v="9121110000"/>
        <s v="9121120000"/>
        <s v="9121130000"/>
        <s v="9121140000"/>
        <s v="9121150000"/>
        <s v="9121160000"/>
        <s v="9121170000"/>
        <s v="9121180000"/>
        <s v="9121190000"/>
        <s v="9121200000"/>
        <s v="9121210000"/>
        <s v="9121220000"/>
        <s v="9121230000"/>
        <s v="9121240000"/>
        <s v="9121250000"/>
        <s v="9121260000"/>
        <s v="9121270000"/>
        <s v="9121280000"/>
        <s v="9121290000"/>
        <s v="9121300000"/>
        <s v="9121310000"/>
        <s v="9121320000"/>
        <s v="9121330000"/>
        <s v="9121340000"/>
        <s v="9121370000"/>
        <s v="9121390000"/>
        <s v="9121400000"/>
        <s v="9121410000"/>
        <s v="9121420000"/>
        <s v="9121430000"/>
        <s v="9121440000"/>
        <s v="9121450000"/>
        <s v="9121460000"/>
        <s v="9121470000"/>
        <s v="9121480000"/>
        <s v="9121490000"/>
        <s v="9121500000"/>
        <s v="9121510000"/>
        <s v="9121520000"/>
        <s v="9121530000"/>
        <s v="9121540000"/>
        <s v="9121550000"/>
        <s v="9121560000"/>
        <s v="9121570000"/>
        <s v="9121580000"/>
        <s v="9121590000"/>
        <s v="9121600000"/>
        <s v="9129980000"/>
        <s v="9129990000"/>
        <s v="9131110000"/>
        <s v="9131120000"/>
        <s v="9131130000"/>
        <s v="9131140000"/>
        <s v="9131150000"/>
        <s v="9131160000"/>
        <s v="9131170000"/>
        <s v="9131180000"/>
        <s v="9131190000"/>
        <s v="9151110000"/>
        <s v="9151120000"/>
        <s v="9151130000"/>
        <s v="9151140000"/>
        <s v="9151150000"/>
        <s v="9151160000"/>
        <s v="9151170000"/>
        <s v="9151180000"/>
        <s v="9151190000"/>
        <s v="9151200000"/>
        <s v="9151210000"/>
        <s v="9151220000"/>
        <s v="9151230000"/>
        <s v="9151240000"/>
        <s v="9151250000"/>
        <s v="9171110000"/>
        <s v="9180000000"/>
        <s v="9181000000"/>
        <s v="9182000000"/>
        <s v="9311110000"/>
        <s v="9311120000"/>
        <s v="9321160000"/>
        <s v="9321170000"/>
        <s v="9321180000"/>
        <s v="9321190000"/>
        <s v="9321200000"/>
        <s v="9321210000"/>
        <s v="9321230000"/>
        <s v="9321240000"/>
        <s v="9321250000"/>
        <s v="9321300000"/>
        <s v="9321310000"/>
        <s v="9321320000"/>
        <s v="9321380000"/>
        <s v="9321390000"/>
        <s v="9321400000"/>
        <s v="9321430000"/>
        <s v="9321600000"/>
        <s v="9329980000"/>
        <s v="9329990000"/>
        <s v="9331170000"/>
        <s v="9351140000"/>
        <s v="9351150000"/>
        <s v="9351160000"/>
        <s v="9351170000"/>
        <s v="9351180000"/>
        <s v="9351190000"/>
        <s v="9351200000"/>
        <s v="9351220000"/>
        <s v="9351230000"/>
        <s v="9351240000"/>
        <s v="9351250000"/>
        <s v="9610000000"/>
        <s v="9620000000"/>
        <s v="9631000000"/>
        <s v="9632000000"/>
        <s v="9632600000"/>
        <s v="9632700000"/>
        <s v="9633000000"/>
        <s v="9634000000"/>
        <s v="9635000000"/>
        <s v="9640000000"/>
        <s v="9671000000"/>
        <s v="9671010000"/>
        <s v="9671020000"/>
        <s v="9671020021"/>
        <s v="9671020022"/>
        <s v="9671020023"/>
        <s v="9671030000"/>
        <s v="9671030021"/>
        <s v="9671030022"/>
        <s v="9671030023"/>
        <s v="9671030024"/>
        <s v="9671030025"/>
        <s v="9671040000"/>
        <s v="9671050000"/>
        <s v="9671060000"/>
        <s v="9671060023"/>
        <s v="9671060024"/>
        <s v="9671060025"/>
        <s v="9671070000"/>
        <s v="9671080000"/>
        <s v="9671080023"/>
        <s v="9671090000"/>
        <s v="9671100000"/>
        <s v="9671110000"/>
        <s v="9671120000"/>
        <s v="9671120021"/>
        <s v="9671120022"/>
        <s v="9671120023"/>
        <s v="9671120024"/>
        <s v="9671130000"/>
        <s v="9671140000"/>
        <s v="9671150000"/>
        <s v="9671160022"/>
        <s v="9671160023"/>
        <s v="9671170000"/>
        <s v="9671180024"/>
        <s v="9671180025"/>
        <s v="9671980000"/>
        <s v="9671990000"/>
        <s v="9672010000"/>
        <s v="9672020000"/>
        <s v="9672030000"/>
        <s v="9672040000"/>
        <s v="9672050000"/>
        <s v="9672060000"/>
        <s v="9672070000"/>
        <s v="9672071000"/>
        <s v="9672080000"/>
        <s v="9673000000"/>
        <s v="9674000000"/>
        <s v="9683100000"/>
        <s v="9683200000"/>
        <s v="9686010000"/>
        <s v="9686020000"/>
        <s v="9686030000"/>
        <s v="9686040000"/>
        <s v="9686050000"/>
        <s v="9686060000"/>
        <s v="9686070000"/>
        <s v="9686080000"/>
        <s v="9686090000"/>
        <s v="9686100000"/>
        <s v="9687010000"/>
        <s v="9687020000"/>
        <s v="9687030000"/>
        <s v="9687040000"/>
        <s v="9687050000"/>
        <s v="9687060000"/>
        <s v="9687070000"/>
        <s v="9687080000"/>
        <s v="9687090000"/>
        <s v="9687990000"/>
        <s v="9688000000"/>
        <s v="9688100000"/>
        <s v="9688200000"/>
        <s v="9689000000"/>
        <s v="9692000000"/>
        <s v="9695000000"/>
        <s v="9696000000"/>
        <s v="9699000000"/>
        <s v="9711000000"/>
        <s v="9712000000"/>
        <s v="9721000000"/>
        <s v="9741000000"/>
        <s v="9761000000"/>
        <s v="9762000000"/>
        <s v="9763000000"/>
        <s v="9791000000"/>
        <s v=""/>
        <s v="T000000003"/>
        <s v="T000000004"/>
        <s v="T000000005"/>
        <s v="T000000008"/>
        <s v="T000000009"/>
        <s v="T000000010"/>
        <s v="T000000011"/>
        <s v="T000000012"/>
        <s v="T000000013"/>
        <s v="T000000014"/>
        <s v="T000000015"/>
        <s v="T000000016"/>
        <s v="T000000017"/>
        <s v="T000000018"/>
        <s v="T000000019"/>
        <s v="T000000020"/>
        <s v="T000000021"/>
        <s v="T000000052"/>
        <s v="T000000053"/>
        <s v="T000000054"/>
        <s v="T000000055"/>
        <s v="T000000056"/>
        <s v="T000000057"/>
        <s v="T000000058"/>
        <s v="T000000059"/>
        <s v="T000000060"/>
        <s v="T000000061"/>
        <s v="T000000062"/>
        <s v="T000000063"/>
        <s v="T000000064"/>
        <s v="T000000067"/>
        <s v="T000000068"/>
        <s v="T000000070"/>
        <s v="T000000072"/>
        <s v="T000000073"/>
        <s v="T000000074"/>
        <s v="T000000075"/>
        <s v="T000000076"/>
        <s v="T000000077"/>
        <s v="T000001001"/>
        <s v="T000001002"/>
        <s v="T161310000"/>
        <m/>
      </sharedItems>
    </cacheField>
    <cacheField name="6. szint neve" numFmtId="0">
      <sharedItems containsBlank="1" count="676">
        <s v="Alapítás-átszervezés aktivált értéke"/>
        <s v="Kísérleti fejlesztés aktivált értéke"/>
        <s v="Vagyoni értékű jogok"/>
        <s v="Szellemi termékek"/>
        <s v="Üzleti vagy cégérték"/>
        <s v="Beruházás - termőföld"/>
        <s v="Beruházás - telkek"/>
        <s v="Beruházás - épületek"/>
        <s v="Beruházás - egyéb építmények"/>
        <s v="Beruházás - ingatlanokhoz kapcs. vagyoni ért jogok"/>
        <s v="Beruházás - informatikai eszközök"/>
        <s v="Beruházás - egyéb berend., felsz., járművek"/>
        <s v="Felújítás - épületek"/>
        <s v="Felújítás - egyéb építmények"/>
        <s v="Felújítás - informatikai eszközök"/>
        <s v="Felújítás - egyéb berend., felsz., járművek"/>
        <s v="Tartós részesedés kapcsolt vállalkozásban"/>
        <s v="Tartós jelentős tulajdoni részesedés"/>
        <s v="Egyéb tartós részesedés"/>
        <s v="Egyéb tartósan adott kölcsön"/>
        <s v="Dolgozóknak nyújtott lakáskölcsön éven túli"/>
        <s v="Könyv"/>
        <s v="Folyóirat"/>
        <s v="Információhordozó"/>
        <s v="Gyógyszertári gyógyszerek"/>
        <s v="Magisztrális készítmények"/>
        <s v="Kontrasztanyagok"/>
        <s v="Vakcinák, szerobakteriális készítmények"/>
        <s v="Gyógytápszer"/>
        <s v="Vér, vérkészítmények"/>
        <s v="Anyatej"/>
        <s v="Magi díj. (techn)"/>
        <s v="Gyógyszertári vegyszer"/>
        <s v="Gyógyszertári fertőtlenítőszer"/>
        <s v="Étrendkiegészítők"/>
        <s v="Szakanyag raktári vegyszerek"/>
        <s v="Szőlészeti vegyszer, növényvédőszer"/>
        <s v="Gyógyszertári szakmai anyagok"/>
        <s v="Kötszer"/>
        <s v="Egyéb egyszer használatos szakmai anyagok"/>
        <s v="Varróanyag"/>
        <s v="Orvosi gázok"/>
        <s v="Diagnosztikák speciális anyagai"/>
        <s v="Egyéb szakmai eü. területek speciális anyagai"/>
        <s v="Egyéb szakmai diagnosztikai és terápiás anyagok"/>
        <s v="Emberi szervezetbe kerülő szakmai anyagok"/>
        <s v="Egyszer használatos eü. szakmai anyagok"/>
        <s v="Képalkotó diagnosztika speciális szakmai anyagai"/>
        <s v="Egyéb diagnosztikák speciális szakmai anyagai"/>
        <s v="OKFŐ-től térítésmentesen átvett készletek"/>
        <s v="Szőlészet szakmai anyagok"/>
        <s v="Oktatás szakmai anyag"/>
        <s v="Egyéb oktatási és kutatási szakmai anyag"/>
        <s v="Oktatás szakmai anyag  (feladással)"/>
        <s v="Laboratóriumi speciális szakmai anyagok"/>
        <s v="Patológia speciális szakmai anyagai"/>
        <s v="Nukleáris medicina speciális szakmai anyagai"/>
        <s v="Egyszer használatos textília"/>
        <s v="Élelmiszer"/>
        <s v="Élelmezés visszaváltási díj"/>
        <s v="Irodaszer nyomtatvány ügyv tech anyagok"/>
        <s v="Munkaruha, védőruha"/>
        <s v="Ellátotti textília felhasználás"/>
        <s v="Egyéb textília felhasználás"/>
        <s v="Gyógyszertár – Patika átvezetési számla"/>
        <s v="Szvár gyógyszertár – patika átvezetési számla"/>
        <s v="Gyógyszertári gyógyszerek KC"/>
        <s v="Magisztrális készítmények KC"/>
        <s v="Kontrasztanyagok KC"/>
        <s v="Vakcinák, szerobakteriális készítmények KC"/>
        <s v="Gyógytápszer KC"/>
        <s v="Vér, vérkészítmények KC"/>
        <s v="Gyógyszertári vegyszer KC"/>
        <s v="Gyógyszertári fertőtlenítőszer KC"/>
        <s v="Étrendkiegészítők KC"/>
        <s v="Gyógyszertári szakmai anyagok KC"/>
        <s v="Kötszer KC"/>
        <s v="Egyéb egyszer használatos szakmai anyagok KC"/>
        <s v="Varróanyag KC"/>
        <s v="Orvosi gázok KC"/>
        <s v="Emberi szervezetbe kerülő szakmai anyagok KC"/>
        <s v="Egyéb szakmai diagnosztikai és terápiás anyagok KC"/>
        <s v="Laboratóriumi speciális szakmai anyagok KC"/>
        <s v="Gyógyszertári gyógyszerek MK"/>
        <s v="Magisztrális készítmények MK"/>
        <s v="Kontrasztanyagok MK"/>
        <s v="Vakcinák, szerobakteriális készítmények MK"/>
        <s v="Gyógytápszer MK"/>
        <s v="Vér, vérkészítmények MK"/>
        <s v="Gyógyszertári vegyszer MK"/>
        <s v="Gyógyszertári fertőtlenítőszer MK"/>
        <s v="Étrendkiegészítők MK"/>
        <s v="Gyógyszertári szakmai anyagok MK"/>
        <s v="Kötszer MK"/>
        <s v="Egyéb egyszer használatos szakmai anyagok MK"/>
        <s v="Varróanyag MK"/>
        <s v="Orvosi gázok MK"/>
        <s v="Emberi szervezetbe kerülő szakmai anyagok MK"/>
        <s v="Egyéb szakmai diagnosztikai és terápiás anyagok MK"/>
        <s v="Laboratóriumi speciális szakmai anyagok MK"/>
        <s v="Gyógyszertári gyógyszerek ZK"/>
        <s v="Magisztrális készítmények ZK"/>
        <s v="Kontrasztanyagok ZK"/>
        <s v="Vakcinák, szerobakteriális készítmények ZK"/>
        <s v="Gyógytápszer ZK"/>
        <s v="Vér, vérkészítmények ZK"/>
        <s v="Gyógyszertári vegyszer ZK"/>
        <s v="Gyógyszertári fertőtlenítőszer ZK"/>
        <s v="Étrendkiegészítők ZK"/>
        <s v="Gyógyszertári szakmai anyagok ZK"/>
        <s v="Kötszer ZK"/>
        <s v="Egyéb egyszer használatos szakmai anyagok ZK"/>
        <s v="Varróanyag ZK"/>
        <s v="Orvosi gázok ZK"/>
        <s v="Emberi szervezetbe kerülő szakmai anyagok ZK"/>
        <s v="Egyéb szakmai diagnosztikai és terápiás anyagok ZK"/>
        <s v="Laboratóriumi speciális szakmai anyagok ZK"/>
        <s v="Raktárközi mozgások"/>
        <s v="Tüzelőanyagok"/>
        <s v="Hajtó- és kenőanyagok"/>
        <s v="Egyéb, gépjármű üzemeltetéssel kapcsolatos anyagok"/>
        <s v="Műszaki, karbantartási, anyagok, alkatrészek"/>
        <s v="Egyéb üzemeltetési anyagok"/>
        <s v="Egyéb anyagok, alkatrészek"/>
        <s v="Csomagolási anyagok"/>
        <s v="Rendezvényen felhasznált anyagok"/>
        <s v="Készletre vett ajándék"/>
        <s v="Késztermék"/>
        <s v="Saját előállítású kiadványok, könyvek"/>
        <s v="Saját előáll. m+v.ruha, textilek"/>
        <s v="Ajándék tárgyak"/>
        <s v="Borászati áruk"/>
        <s v="Palackos áru"/>
        <s v="Bag in box áru"/>
        <s v="Rövid ital áru"/>
        <s v="Értékesít szánt áru,jegyzet, tankönyv"/>
        <s v="Értékesít szánt áru jegyzet tkönyv(felad)"/>
        <s v="Értékesítésre vett gyógyszertári áru"/>
        <s v="Értékesített gyógyszertári áru (UNIV patika)"/>
        <s v="Értékesített gyógyszertári áru (Szvár patika)"/>
        <s v="Konditermi áruk"/>
        <s v="Értékesítésre vett gyógyszertári áru KC"/>
        <s v="Értékesítésre vett gyógyszertári áru MK"/>
        <s v="Értékesítésre vett gyógyszertári áru ZK"/>
        <s v="Göngyölegek"/>
        <s v="Göngyölegek KC"/>
        <s v="Göngyölegek MK"/>
        <s v="Göngyölegek ZK"/>
        <s v="ÁB/SZB Komló gyógyszertár"/>
        <s v="SRM technikai"/>
        <s v="ÁB/SZB áru (UNIV patika)"/>
        <s v="ÁB/SZB áru Komló"/>
        <s v="Szállítóknak adott előleg"/>
        <s v="Egyéb adott előleg"/>
        <s v="Dolgozóknak nyújtott lakáskölcsön"/>
        <s v="Bankszámlák közötti átvezetési számla dev."/>
        <s v="Deviza forintosítás"/>
        <s v="Hosszú lejáratra kapott kölcsönök"/>
        <s v="Rövid lejáratú kölcsönök"/>
        <s v="Visszatérítendő tám. kölcsön"/>
        <s v="Vevőktől kapott előleg"/>
        <s v="Előzetesen felszámított egyenes ÁFA"/>
        <s v="Előzetesen felszámított fordított ÁFA"/>
        <s v="Levonásba helyezett import ÁFA"/>
        <s v="Fizetendő ÁFA"/>
        <s v="Fizetendő fordított ÁFA"/>
        <s v="Általános forgalmi adó elszámolási számla"/>
        <s v="Túlfizetés, letét, téves befizetés, kaució"/>
        <s v="Dologi általános (dolgozói előleg)"/>
        <s v="Gázenergia-szolgáltatás díja"/>
        <s v="Villamosenergia-szolgáltatás díja"/>
        <s v="Vízdíjak"/>
        <s v="Egyéb szállítás"/>
        <s v="Kommunális hulladék szállítási díj"/>
        <s v="Betegszállítás"/>
        <s v="Halottszállítás"/>
        <s v="Veszélyes hulladék szállítás díj"/>
        <s v="Egyéb szállítási költség"/>
        <s v="PPP konstrukcióhoz kapcs szolgáltatási díj fiz"/>
        <s v="Ingatlanbérleti díj"/>
        <s v="Lakásbérleti díj FELAD"/>
        <s v="Bérleti díjak (gépjárművek)"/>
        <s v="Bérleti díjak (egyéb eszközök)"/>
        <s v="Lízingdíjak (informatikai eszközök)"/>
        <s v="Lízingdíjak (gépjárművek)"/>
        <s v="Lízingdíjak (egyéb eszközök)"/>
        <s v="Egyéb bérleti díjak"/>
        <s v="Karbantartási,kisjavítási szolg (ingatlan)"/>
        <s v="Karb,kisjav sz gép,ber járm,kiv inform orv eszk"/>
        <s v="Karb,kisjav szolg(orvosi gépek és műszerek)"/>
        <s v="Karbantartási, kisjavítási szolg(egyéb)"/>
        <s v="Reklám és propagandakiadások"/>
        <s v="Oktatási szolgáltatások vásárlása"/>
        <s v="Kutatások, study-k nem bérjellegű költségei"/>
        <s v="Dolgozó részére vásárolt oktatás"/>
        <s v="Egyéb regisztrációs és részvételi díjak"/>
        <s v="Belföldi kiküldetés napidíj nélkül"/>
        <s v="Belföldi kiküldetés gk használat"/>
        <s v="Belföldi kiküldetés  nem saját szgk használat"/>
        <s v="Belföldi kiküldetés szállásktg"/>
        <s v="Városi közlekedés költségtérítés"/>
        <s v="Rep. téri transzfer"/>
        <s v="Külf kiküld repülőjegy"/>
        <s v="Külf kiküld részvételi díj"/>
        <s v="Külf kiküld szállás"/>
        <s v="Külf kiküld nk vonatjegy szgk helyi közl"/>
        <s v="Külf kiküld biztosítás"/>
        <s v="Külföldi kiküldetés  nem saját szgk használat"/>
        <s v="Kiküldött dolgozó ösztöndíja"/>
        <s v="Kiküld.kapcs.étk. adóköt."/>
        <s v="Külföldi kiküldetés saját szgk. ktg. térítés"/>
        <s v="Egyéb kiküldetési kiadások"/>
        <s v="Kiküldetési átalány"/>
        <s v="Belföldi kiküldetés napidíj nélkül (védőnők)"/>
        <s v="Belföldi kiküldetés gk használat (védőnők)"/>
        <s v="Pénzügyi-számviteli szolgáltatás"/>
        <s v="Távhő- és melegvíz-szolgáltatás díja"/>
        <s v="Víz- és csatornadíjak"/>
        <s v="Csatornadíjak"/>
        <s v="Szgép,szgép rendsz terv,tanácsadási,üh szolg"/>
        <s v="Szgép szoftver adatbázisokhoz kapcs inform szolg"/>
        <s v="Informatikai eszközök, szolgáltatások bérlete"/>
        <s v="Informatikai eszközök karbantartási szolg"/>
        <s v="Adatátviteli célú távközlési díjak"/>
        <s v="Klinikai informatikai rendszer díja"/>
        <s v="Gazdasági informatikai rendszer díja"/>
        <s v="Munkaügyi informatikai  rendszer díja"/>
        <s v="Egyéb informatikai  rendszer díja"/>
        <s v="Egyéb különféle informatikai szolgáltatások"/>
        <s v="Vezetékes telefondíj"/>
        <s v="Mobil telefondíj"/>
        <s v="Egyéb nem adatátviteli célú távközlési díjak"/>
        <s v="Egyéb különféle kommunikációs szolgáltatások"/>
        <s v="Vásárolt élelmezés"/>
        <s v="Vásárolt közszolgáltatások"/>
        <s v="Egyéb vásárolt egészségügyi szolgáltatás"/>
        <s v="Tanácsadói, szakértői szolgáltatások vásárlása"/>
        <s v="Egyéb eü. humán szolgáltatás"/>
        <s v="Nagyértékű képalkotó diagnosztika (CT, MR, PET CT)"/>
        <s v="Egyéb képalkotó diagnosztika"/>
        <s v="Labor diagnosztika"/>
        <s v="Kórszövettani és cytológiai vizsgálatok, boncolás"/>
        <s v="Konzíliáris tevékenység"/>
        <s v="ESWL kezelés"/>
        <s v="Dialízis"/>
        <s v="Klinikai szakmai terület működtetése"/>
        <s v="Készenlét / ügyelet (orvosi tevékenység)"/>
        <s v="Készenlét (orvosi tevékenység)"/>
        <s v="Ügyelet (orvosi tevékenység)"/>
        <s v="Vásárolt orvosi szolgáltatás (egyéb tevékenység)"/>
        <s v="Teljesítmény arányos díjazású orvosi szolgáltatás"/>
        <s v="Fix díjazású orvosi szolgáltatás"/>
        <s v="Vásárolt szakdolgozói szolgáltatás"/>
        <s v="Készenlét (szakdolgozói szolgáltatás)"/>
        <s v="Ügyelet (szakdolgozói szolgáltatás)"/>
        <s v="Vásárolt szakdolg. szolg (egyéb tevékenység)"/>
        <s v="Egyéb szakmai szolgáltatások kiadásai"/>
        <s v="Vásárolt, áfa körös humán szolgáltatás"/>
        <s v="Takarítási szolgáltatások kiadásai"/>
        <s v="Mosatási szolgáltatások kiadásai"/>
        <s v="Őrzés-védelem kiadásai"/>
        <s v="Gyógyszerellátási szolgáltatás"/>
        <s v="Anyagellátási szolgáltatás"/>
        <s v="Jogi szolgáltatás"/>
        <s v="Egyéb műsz, gazd, jogi támogató szolgáltatások"/>
        <s v="Postaköltség"/>
        <s v="Sterilizálás"/>
        <s v="Kéményseprés"/>
        <s v="Rovarirtás díja"/>
        <s v="Egyéb üzemeltetési, fenntart szolg kiadások"/>
        <s v="Online adatbázis előfizetés"/>
        <s v="Rendezvények"/>
        <s v="Felszólítási díj"/>
        <s v="Egyéb igénybevett szolgáltatások"/>
        <s v="Tranzakciós illeték"/>
        <s v="Közbeszerzési díj"/>
        <s v="Hatósági, igazgatási, szolgáltatási díjak, illeték"/>
        <s v="Egyéb közbeszerzési díj"/>
        <s v="Pénzügyi, befektetési szolgáltatások díja"/>
        <s v="Fizetési számlát terhelő díjak, jutalékok"/>
        <s v="MNB dev.jutalék"/>
        <s v="Bankkártya éves díja"/>
        <s v="Biztosítási szolgáltatási díjak (ingatlan)"/>
        <s v="Biztosítási szolgáltatási díjak (jármű)"/>
        <s v="Biztosítási szolgáltatási díjak (egyéb)"/>
        <s v="Biztosítási szolgáltatási díjak (Informatika)"/>
        <s v="Költségként elszámolandó adók, járulékok,termékdíj"/>
        <s v="Különféle egyéb szolgáltatások"/>
        <s v="Törvény szerinti illetmények, munkabérek"/>
        <s v="Vezetői juttatások"/>
        <s v="Nyelvpótlékok kiadásai"/>
        <s v="Műszakpótlék kiadásai"/>
        <s v="Egyéb kötelező pótlékok kiadásai"/>
        <s v="Egyéb feltételektől függő pótlékok és jutt."/>
        <s v="Illetménykompenzáció kiadásai"/>
        <s v="Kereset-kiegészítés kiadásai"/>
        <s v="Egyéb törvény szerinti juttatások kiadásai"/>
        <s v="Rezidens pótlék"/>
        <s v="Többletfeladatok ellátásának kiadásai"/>
        <s v="Normatív jutalmak"/>
        <s v="Céljuttatás, projektprémium"/>
        <s v="Egyéb teljesítményhez kötött jutalom"/>
        <s v="Teljesítményértékelés alapú díjazás"/>
        <s v="Túlóra"/>
        <s v="Készenlét"/>
        <s v="Ügyelet"/>
        <s v="Helyettesítési díj"/>
        <s v="Állományba nem tartozók megbízási díja"/>
        <s v="Állom. nem tart. tiszteletdíja, szerzői díja"/>
        <s v="Végkielégítés"/>
        <s v="Jubileumi jutalom"/>
        <s v="Egyéb egyszeri személyi jellegű kifizetések"/>
        <s v="Béren kívüli juttatások"/>
        <s v="Étkezési hozzájárulás"/>
        <s v="Széchenyi Pihenő Kártya"/>
        <s v="Iskolakezdési támogatás"/>
        <s v="Egyéb béren kívüli juttatások"/>
        <s v="Ruházati költségtérítés"/>
        <s v="Közlekedési költségtérítés"/>
        <s v="Egyéb költségtérítések"/>
        <s v="Belföldi napidíj"/>
        <s v="Külföldi napidíj kiadásai"/>
        <s v="Lakhatási támogatások"/>
        <s v="Szociális támogatások"/>
        <s v="Egyéb támogatás"/>
        <s v="Foglalkoztatottak egyéb személyi juttatásai"/>
        <s v="Biztosítási díjak kiadásai"/>
        <s v="Távolléti díj, szabadságmegváltás"/>
        <s v="LEZÁRT Többletfeladatok ellátásának kiadásai"/>
        <s v="Egyéb sajátos juttatások kiadásai"/>
        <s v="Bérkompenzáció"/>
        <s v="Nyugdíjasok jövedelem kiegészítése"/>
        <s v="Betegszabadság"/>
        <s v="Hivatali  üzleti úthoz kapcs adóköteles juttatás"/>
        <s v="Üzleti ajándék"/>
        <s v="Béren kívülinek nem minős egyes meghat juttatás"/>
        <s v="Béren kívül nem minősülő egyes meg nem hat juttat"/>
        <s v="Adómentes juttatások"/>
        <s v="Kulturális szolg. igénybev-e szóló belépőjegy,bérl"/>
        <s v="Sportrendezvényre szóló belépőjegy, bérlet"/>
        <s v="Egyéb reprezentációs kiadások"/>
        <s v="Jövedelemként adózó juttatás"/>
        <s v="Egyidejűleg több magánszemélynek adott juttatás"/>
        <s v="Csekély értékű ajándék"/>
        <s v="Üzletpolitikai (reklám) célú ajándék"/>
        <s v="M.végz.egyéb jogvisz.nem saját fogl.fiz.juttat"/>
        <s v="LEZÁRT Állományba nem tartozók megbízási díja"/>
        <s v="Egyéb külső személyi juttatások"/>
        <s v="Céljuttatás, projektprémium (egyéb szem)"/>
        <s v="Orvosi juttatások - készenlét"/>
        <s v="Orvosi juttatások - ügyelet"/>
        <s v="Szakdolgozói juttatások - készenlét"/>
        <s v="Szakdolgozói juttatások - ügyelet"/>
        <s v="Egyéb szakdolgozói juttatások"/>
        <s v="Szociális hozzájárulási adó"/>
        <s v="Egészségügyi hozzájárulás"/>
        <s v="Táppénz-hozzájárulás"/>
        <s v="Rehabilitációs hozzájárulás"/>
        <s v="Munkáltatót terhelő személyi jövedelemadó"/>
        <s v="Munkaadókat terhelő egyéb járulékok"/>
        <s v="Eladott áruk beszerzési értéke"/>
        <s v="Eladott (közvetített) szolgáltatások értéke"/>
        <s v="Értékesített követelések könyv szerinti értéke"/>
        <s v="Káreseménnyel kapcsolatos fizetendő összegek"/>
        <s v="Bírság, kötbér, késedelmi kamat, kártérítés"/>
        <s v="Bírságok"/>
        <s v="Kötbérek"/>
        <s v="Fekbérek"/>
        <s v="Késedelmi kamatok"/>
        <s v="Behajtási költségátalány"/>
        <s v="Kártérítések"/>
        <s v="Sérelemdíjak"/>
        <s v="Perköltségek"/>
        <s v="Költségek ellentételezésére adott támogatás"/>
        <s v="Veszteség jellegű kerekítési különbözet"/>
        <s v="Utólag adott pénzügyileg rendezett engedmény"/>
        <s v="Adók, illetékek, hozzájárulások - ktgv."/>
        <s v="Adók, illetékek, hozzájárulások - önkorm."/>
        <s v="Adók, illetékek, hozzájárulások - TB"/>
        <s v="Adók, illetékek, hozzájárulások - ELKA"/>
        <s v="Adók, illetékek, hozzájárulások - EU alapok"/>
        <s v="Adók, illetékek, hozzájárulások - egyéb"/>
        <s v="Véglegesen fejlesztési célra adott támogatás"/>
        <s v="Véglegesen nem fejl. célra átadott pénzeszköz"/>
        <s v="Visszafizetett előző évi támogatás"/>
        <s v="Továbbut. céllal kapott támogatás továbbut."/>
        <s v="Hiányzó, megsemmisült készletek könyv sz"/>
        <s v="Bekerülési értéknek nem minősülő beszerz érték-kül"/>
        <s v="Nem felróható pénzeszközhiányok"/>
        <s v="Középiskolások ösztöndíja"/>
        <s v="Középiskolások egyéb juttatása"/>
        <s v="Nemzeti felsőoktatási ösztöndíj"/>
        <s v="Tanulmányi ösztöndíj"/>
        <s v="Szociális támogatás"/>
        <s v="Szakmai gyakorlat, tanulmányi utak ktgtérítése"/>
        <s v="Külföldi hallgatók tanulmányi ösztöndíja"/>
        <s v="Bursa Hungarica ösztöndíj (önkormányzati keret)"/>
        <s v="Bursa Hungarica ösztöndíj intézményi keret)"/>
        <s v="PhD hallgatók ösztöndíja"/>
        <s v="PhD hallgatók egyéb juttatásai"/>
        <s v="Közéleti ösztöndíjak"/>
        <s v="Intézményi, szakmai tudományos ösztöndíj"/>
        <s v="Erasmus ösztöndíj"/>
        <s v="Pannónia ösztöndíj (dolgozók)"/>
        <s v="Pannónia ösztöndíj (hallgatók)"/>
        <s v="Pannónia ösztöndíj kiegészítő támogatása"/>
        <s v="Ellátottak egyéb pénzbeli juttatásai (nem. hallg)"/>
        <s v="Egyéb hallgatói pénzbeli juttatás"/>
        <s v="Zárolt Egyéb különféle ráfordítások"/>
        <s v="Egyéb különféle ráfordítások"/>
        <s v="EPR díj"/>
        <s v="Visszaváltási díj"/>
        <s v="Deviza, valuta Ft-ra átváltásának árfolyamveszt"/>
        <s v="Devizára szóló eszköz, köt. pü-ileg rend. árf.vesz"/>
        <s v="Társasági adó"/>
        <s v="Gyógyszer értékesítés B"/>
        <s v="Hallgatói jegyzet, tankönyv ért. B"/>
        <s v="Hulladék értékesítés"/>
        <s v="Borértékesítés"/>
        <s v="Szőlőértékesítés"/>
        <s v="Oltóvessző értékesítés"/>
        <s v="Egyéb áru- és készletértékesítés ellenértéke"/>
        <s v="Gyógyszer-kiskereskedelem"/>
        <s v="Egyéb gyógyászati termék kiskereskedelme"/>
        <s v="Gyógyászati segédeszk és felszerel. kereskedelme"/>
        <s v="DRS visszaváltási díj(bor)"/>
        <s v="Szolgálati elhelyezés"/>
        <s v="Orvosszállás,nővérotthon"/>
        <s v="Alkalm élelmezés térítése"/>
        <s v="Munkahelyi üdültetés"/>
        <s v="Alkalmazottak egyéb térítésének bevétele"/>
        <s v="Egyéb tárgyi eszk bérbeadásából szárm bev B"/>
        <s v="Gép, berendezés bérleti díjbevétel B"/>
        <s v="Ingatlan/helység bérleti díjbevétel B"/>
        <s v="Ingatl bérbeadásához kapcs közüz. díj B"/>
        <s v="Egyéb bérleti díjbevétel (adóköteles) B"/>
        <s v="Egyéb bérleti díjbevétel (adómentes) B"/>
        <s v="Önkölts felvételi előkészítő B"/>
        <s v="Rendezvények (adómentes) B"/>
        <s v="Rendezvények (adóköt) B"/>
        <s v="Szerződéses munkák (KK) B"/>
        <s v="Innovációs szerződések bevételei"/>
        <s v="Igazságügyi szakértés"/>
        <s v="Fénymásolási díj"/>
        <s v="Könyvtárközi kölcsönzés"/>
        <s v="Szálláshely értékesítés B"/>
        <s v="Szálláshely idegenf adója B"/>
        <s v="Vendégszoba díj B"/>
        <s v="C fuvar bevétel"/>
        <s v="Parkolási díj bevételei"/>
        <s v="Kamarai költségátalány bevétel"/>
        <s v="Tanfolyamok egyéb befizetés B"/>
        <s v="Nyelvvizsgadíj B"/>
        <s v="Háziorvosi alapellátás"/>
        <s v="Háziorvosi ügyeleti ellátás"/>
        <s v="Járóbetegek gyógyító szakellátása B"/>
        <s v="Fogorvosi alapellátás"/>
        <s v="Fogorvosi ügyeleti ellátás"/>
        <s v="Fogorvosi szakellátás"/>
        <s v="Egészségügyi laboratóriumi szolgáltatások"/>
        <s v="Képalkotó diagnosztikai szolgáltatások"/>
        <s v="Egynapos sebészeti ellátás"/>
        <s v="Fekvőbetegek krónikus ellátása szakkórházakban"/>
        <s v="Foglalkozás-egészségügyi alapellátás"/>
        <s v="Foglalkozás-egészségügyi szakellátás"/>
        <s v="Pálya- és munkaalkalmassági vizsgálatok"/>
        <s v="Sportolók sportegészségügyi vizsgálata"/>
        <s v="Fertőző megbetegedések járványügyi ellátás"/>
        <s v="Pszichiátriai betegek nappali ellátása"/>
        <s v="Exit hűtési díjak"/>
        <s v="Bérsterilizálás"/>
        <s v="Egészségügyi szakmai képzés"/>
        <s v="Fekvőb. aktív ellátás B"/>
        <s v="Egyéb adómentes szolgáltatások bevétel B"/>
        <s v="Egyéb adóköt szolgáltatások bevétel B"/>
        <s v="Továbbszámlázott áramdíj bevét"/>
        <s v="Továbbszámlázott vízdíj bevét"/>
        <s v="Továbbszámlázott távhő, meleg víz"/>
        <s v="Továbbszámlázott gázdíj bevét"/>
        <s v="Továbbszámlázott telefondíj bevét"/>
        <s v="Továbbszámlázott nyelvvizsgadíj"/>
        <s v="Továbbszámlázott egyéb költség B"/>
        <s v="Továbbszámlázott szemétdíj"/>
        <s v="Dolgozói telefonszámla térítése"/>
        <s v="Menza térítési díjak"/>
        <s v="Bölcsödéi ellátás"/>
        <s v="Óvodai nevelés"/>
        <s v="Kollégiumi díj B"/>
        <s v="Különeljárási díj (egyéb befizetés) B"/>
        <s v="Különeljárási díj (VPOS) B"/>
        <s v="Meg nem jelenés, időpontmulasztás díja"/>
        <s v="Tantervi egység többszöri felvétele B"/>
        <s v="Okl dipl diákig leckek talár stb díja B"/>
        <s v="Egyéb intézményi ellátási díjak B"/>
        <s v="Térítéses felsőfokú oktatás (csekkes befizetés)"/>
        <s v="Térítéses felsőfokú oktatás (egyéb befizetés) B"/>
        <s v="Térítéses felsőfokú oktatás egyéb idegen nyelv B"/>
        <s v="Térítéses angol nyelvű felsőf. oktatás B"/>
        <s v="Térítéses német nyelvű felsőf. oktatás B"/>
        <s v="Értékesítés ÁFA csoporttag felé"/>
        <s v="Gyógyszer árkiegészítés"/>
        <s v="NEAK finanszírozás"/>
        <s v="Gyógyfürdő szolg. ártámogatás"/>
        <s v="Gyógyszer értékesítés E"/>
        <s v="Hallgatói jegyzet, tankönyv ért. E"/>
        <s v="Egyéb tárgyi eszk bérbeadásából szárm bev E"/>
        <s v="Gép, berendezés bérleti díjbevétel E"/>
        <s v="Ingatlan/helység bérleti díjbevétel E"/>
        <s v="Ingatl bérbeadásához kapcs közüz. díj E"/>
        <s v="Egyéb bérleti díjbevétel (adóköteles) E"/>
        <s v="Egyéb bérleti díjbevétel (adómentes) E"/>
        <s v="Rendezvények (adómentes) E"/>
        <s v="Rendezvények (adóköt) E"/>
        <s v="Szerződéses munkák (KK) E"/>
        <s v="Szálláshely értékesítés E"/>
        <s v="Szálláshely idegenf adója E"/>
        <s v="Vendégszoba díj E"/>
        <s v="Tanfolyamok csekkes befizetés E"/>
        <s v="Tanfolyamok egyéb befizetés E"/>
        <s v="Nyelvvizsgadíj E"/>
        <s v="Járóbetegek gyógyító szakellátása E"/>
        <s v="Fekvőb. aktív ellátás E"/>
        <s v="Egyéb adómentes szolgáltatások bevétel E"/>
        <s v="Egyéb adóköt szolgáltatások bevétel E"/>
        <s v="Továbbszámlázott egyéb költség E"/>
        <s v="Kollégiumi díj E"/>
        <s v="Különeljárási díj (egyéb befizetés) E"/>
        <s v="Különeljárási díj (VPOS) E"/>
        <s v="Vizsgán meg nem jelenés költsége E"/>
        <s v="Tantervi egység többszöri felvétele E"/>
        <s v="Okl dipl diákig leckek talár stb díja E"/>
        <s v="Egyéb intézményi ellátási díjak E"/>
        <s v="Térítéses felsőfokú oktatás (egyéb befizetés) E"/>
        <s v="Térítéses felsőfokú oktatás egyéb idegen nyelv E"/>
        <s v="Térítéses angol nyelvű felsőf. oktatás E"/>
        <s v="Térítéses német nyelvű felsőf. oktatás E"/>
        <s v="Értékesített immat. javak, tárgyi eszközök bevétel"/>
        <s v="Értékesített követelés elismert értéke"/>
        <s v="Káreseményekkel kapcsolatos bevétel"/>
        <s v="Kapott késedelmi kamat, kötbér"/>
        <s v="Kapott kártérítések"/>
        <s v="Behajtási költségáltalány"/>
        <s v="Leírt követelésekre kapott összeg"/>
        <s v="Költségek ellentételezésére kapott támogatás"/>
        <s v="Nyereség jellegű kerekítési különbözet"/>
        <s v="Utólag kapott (járó) engedmény"/>
        <s v="Okt.,kut.,műv.tev.állami támogatása felosztandó"/>
        <s v="Bázis alaptámogatás M"/>
        <s v="Kiegészítő alaptámogatás M"/>
        <s v="Kiegészítő alaptámogatás M 2021"/>
        <s v="Kiegészítő alaptámogatás M 2022"/>
        <s v="Kiegészítő alaptámogatás M 2023"/>
        <s v="Teljesítményarányos alaptámogatás M"/>
        <s v="Teljesítményarányos alaptámogatás M 2021"/>
        <s v="Teljesítményarányos alaptámogatás M 2022"/>
        <s v="Teljesítményarányos alaptámogatás M 2023"/>
        <s v="Teljesítményarányos alaptámogatás M 2024"/>
        <s v="Teljesítményarányos alaptámogatás M 2025"/>
        <s v="Hallgatói juttatások támogatása M"/>
        <s v="Minőségi bázistámogatás M"/>
        <s v="Teljesítményarányos minőségi támogatás M"/>
        <s v="Teljesítményarányos minőségi támogatás M 2023"/>
        <s v="Teljesítményarányos minőségi támogatás M 2024"/>
        <s v="Teljesítményarányos minőségi támogatás M 2025"/>
        <s v="Kiegészítő minőségi támogatás M"/>
        <s v="Infrastruktúra támogatás M"/>
        <s v="Infrastruktúra támogatás M 2023"/>
        <s v="Kiegészítő infrastrukturális támogatás M"/>
        <s v="Köznevelési tevékenység támogatása M"/>
        <s v="Szakképzési tevékenység támogatása M"/>
        <s v="Kiemelt felsőokt.ágazati célokhoz kapcs.támog. M"/>
        <s v="Kiemelt felsőokt.ágazati célokhoz kapcs.tám M 2021"/>
        <s v="Kiemelt felsőokt.ágazati célokhoz kapcs.tám M 2022"/>
        <s v="Kiemelt felsőokt.ágazati célokhoz kapcs.tám M 2023"/>
        <s v="Kiemelt felsőokt.ágazati célokhoz kapcs.tám M 2024"/>
        <s v="Speciális feladatok támogatása (egyéb közfelad.) M"/>
        <s v="Egyéb, kormányhatározat alapján nyújtott támog. F"/>
        <s v="Egyéb, kormányhatározat alapján nyújtott támog. M"/>
        <s v="Teljesítményarányos alaptámogatás F 2022"/>
        <s v="Teljesítményarányos alaptámogatás F 2023"/>
        <s v="Valorizációs támogatás"/>
        <s v="Kiegészítő alaptámogatás F24"/>
        <s v="Kiegészítő alaptámogatás F25"/>
        <s v="Egyéb működési tám.közfelad.finansz.szerz.alapj. M"/>
        <s v="Egyéb fejlesztési tám.közfelad.finansz.szerz.al. F"/>
        <s v="Képzési támogatás M"/>
        <s v="Hallgatói juttatások M"/>
        <s v="Céltámogatás (programfinanszírozás) M"/>
        <s v="PPP program támogatása M"/>
        <s v="Közoktatási feladatok támogatása M"/>
        <s v="Egyéb máshová nem sorolt állami támogatás M"/>
        <s v="Stipendium Hungaricum és egyéb ösztöndíjprog.tám.M"/>
        <s v="Keresztény Ösztöndíj M"/>
        <s v="Céltámogatás (programfinanszírozás) F"/>
        <s v="TB-től kapott támogatás"/>
        <s v="Rezidensképzés támogatása"/>
        <s v="Térítés nélkül átvett t.eszköz piaci értéke"/>
        <s v="Térítés nélkül átvett készlet piaci értéke"/>
        <s v="Véglegesen fejl célra kapott tám - kp.ktgv"/>
        <s v="Véglegesen fejl célra kapott tám - ELKA"/>
        <s v="Véglegesen fejl célra kapott tám - helyi önk."/>
        <s v="Véglegesen fejl célra kapott tám - civil. szerv"/>
        <s v="Véglegesen fejl célra kapott tám - EU ktgv."/>
        <s v="Véglegesen fejl célra kapott tám - külf.korm"/>
        <s v="Véglegesen fejl célra kapott tám - nk. szerv"/>
        <s v="Véglegesen fejl célra kapott tám - nk. szerződ"/>
        <s v="Véglegesen fejl célra kapott tám - egyéb"/>
        <s v="Véglegesen fejl célra kapott tám 2014"/>
        <s v="Véglegesen műk célra kapott tám - kp.ktgv"/>
        <s v="Véglegesen műk célra kapott tám - ELKA"/>
        <s v="Véglegesen műk célra kapott tám - helyi önk."/>
        <s v="Véglegesen műk célra kapott tám - civil. szerv"/>
        <s v="Véglegesen műk célra kapott tám - EU ktgv."/>
        <s v="Véglegesen műk célra kapott tám - külf.korm"/>
        <s v="Véglegesen műk célra kapott tám - nk. szerv"/>
        <s v="Véglegesen műk célra kapott tám - nk. szerződ"/>
        <s v="Véglegesen műk célra kapott tám - egyéb"/>
        <s v="Továbbut. céllal kapott támogatás"/>
        <s v="Ajándék, hagyaték, többlet tárgyi eszköz"/>
        <s v="Ajándék, hagyaték, többlet készlet"/>
        <s v="Pénzbeli adomány"/>
        <s v="Biztosító visszaigazolt kártérítése"/>
        <s v="TB kifizetőhely költségtérítés"/>
        <s v="Előző években adott támogatás visszatérülése"/>
        <s v="Egyéb különféle bevételek"/>
        <s v="Kapott osztalék kapcsolt vállalkozástól"/>
        <s v="Kapott osztalék, részesedés egyéb vállalkozástól"/>
        <s v="Értékesített részesedés árfolyamnyeresége"/>
        <s v="Pénzeszközök után kapott kamat"/>
        <s v="Deviza átváltás Ft-ra árfolyamnyeresége"/>
        <s v="Külföldi pénzértékre szóló árfolyamnyereség"/>
        <s v="Év végi összevont árfolyamnyereség"/>
        <s v="Kapott engedmény"/>
        <s v=""/>
        <s v="Személyszállítás"/>
        <s v="Teherszállítás"/>
        <s v="Költöztetés"/>
        <s v="Belső kísérleti állatok"/>
        <s v="Nyomda"/>
        <s v="Belső szállás"/>
        <s v="Belső egyéb"/>
        <s v="K+F rezsi"/>
        <s v="Pályázati indirekt"/>
        <s v="Mobiltelefon"/>
        <s v="Vezetékes telefon"/>
        <s v="K+F HKV Labordiagnosztika"/>
        <s v="K+F HKV Képalk.diagn."/>
        <s v="K+F HKV Szakrendelések"/>
        <s v="K+F HKV Patológia"/>
        <s v="K+F HKV Izotóp diagn."/>
        <s v="Nyomtatási költség"/>
        <s v="Tudásközpont teremhasználat"/>
        <s v="Könyvtári szolgáltatások"/>
        <s v="SZKK Core Facility"/>
        <s v="Saját rezsi beruházás bér+járulék"/>
        <s v="Dokumentáció (pály. indirekt)"/>
        <s v="Rezsi ktg (pály. indirekt)"/>
        <s v="Disszemináció (pály. indirekt)"/>
        <s v="Könyvvizsgálat (pály. indirekt)"/>
        <s v="Postaköltség (pály. indirekt)"/>
        <s v="Bankköltség (pály. indirekt)"/>
        <s v="Belföldi kiküldetés (pály. indirekt)"/>
        <s v="Rezsi átterhelés terv alapján"/>
        <s v="Belső bérleti díj"/>
        <s v="Informatikai fejlesztések"/>
        <s v="K+F HKV Gyógyszerészet"/>
        <s v="Szervezés"/>
        <s v="Disszemináció"/>
        <s v="Dokumentáció"/>
        <s v="Pályázati bér"/>
        <s v="Pályázati járulék"/>
        <s v="Eszközhasználat"/>
        <s v="Villamosenergia nem számlázott"/>
        <s v="Élelmezés nem számlázott"/>
        <s v="Informatikai eszköz átterhelés"/>
        <m/>
      </sharedItems>
    </cacheField>
    <cacheField name="5. szint" numFmtId="0">
      <sharedItems containsBlank="1" count="63">
        <s v="KF1101"/>
        <s v="KF1102"/>
        <s v="KF1103"/>
        <s v="KF1104"/>
        <s v="KF1201"/>
        <s v="KF1202"/>
        <s v="KF1203"/>
        <s v="KF1301"/>
        <s v="KF1303"/>
        <s v="KM2101"/>
        <s v="KM2102"/>
        <s v="KM2901"/>
        <s v="KM2103"/>
        <s v="KM2115"/>
        <s v="BE1901"/>
        <s v="KM2801"/>
        <s v="BE1801"/>
        <s v="KM2109"/>
        <s v="KM2114"/>
        <s v="KM2105"/>
        <s v="KM2106"/>
        <s v="KM2107"/>
        <s v="KM2104"/>
        <s v="KM2108"/>
        <s v="KM2110"/>
        <s v="KM2111"/>
        <s v="KM2112"/>
        <s v="KM1101"/>
        <s v="KM1102"/>
        <s v="KM1103"/>
        <s v="KM1111"/>
        <s v="KM1104"/>
        <s v="KM1105"/>
        <s v="KM1106"/>
        <s v="KM1107"/>
        <s v="KM1108"/>
        <s v="KM1110"/>
        <s v="KM1109"/>
        <s v="KM1201"/>
        <s v="KM2113"/>
        <s v="KM3101"/>
        <s v="KM2116"/>
        <s v="BE1112"/>
        <s v="BE1110"/>
        <s v="BE1102"/>
        <s v="BE1108"/>
        <s v="BE1106"/>
        <s v="BE1103"/>
        <s v="BE1107"/>
        <s v="BE1105"/>
        <s v="BE1104"/>
        <s v="BE1101"/>
        <s v="BE1301"/>
        <s v="BE1109"/>
        <s v="BE1201"/>
        <s v="BE1202"/>
        <s v="BE1401"/>
        <s v="BE1402"/>
        <s v="BE1111"/>
        <s v=""/>
        <s v="KF1302"/>
        <s v="KM2121"/>
        <m/>
      </sharedItems>
    </cacheField>
    <cacheField name="5. szint neve" numFmtId="0">
      <sharedItems containsBlank="1" count="63">
        <s v="Immateriális javak beszerzése, létesítése"/>
        <s v="Ingatlanok beszerzése, létesítése"/>
        <s v="Informatikai eszközök beszerz., létes."/>
        <s v="Egyéb tárgyi eszközök beszerz., létes."/>
        <s v="Ingatlanok felújítása"/>
        <s v="Informatikai eszközök felújítása"/>
        <s v="Egyéb tárgyi eszközök felújítása"/>
        <s v="Részesedések"/>
        <s v="Tartósan adott kölcsönök"/>
        <s v="Szakmai anyagok beszerzése"/>
        <s v="Üzemeltetési anyagok beszerzése"/>
        <s v="Dologi kiadás technikai"/>
        <s v="Árubeszerzés"/>
        <s v="Egyéb dologi kiadások"/>
        <s v="Bevétel technikai"/>
        <s v="Levonható áfa és áfa elszámolás"/>
        <s v="Fizetendő ÁFA"/>
        <s v="Közüzemi díjak"/>
        <s v="Egyéb szolgáltatások"/>
        <s v="Bérleti és lízing díjak"/>
        <s v="Karbantartási, kisjavítási szolgált."/>
        <s v="Reklám- és propagandakiadások"/>
        <s v="Szakmai tevékenységet segítő szolgált."/>
        <s v="Kiküldetések kiadásai"/>
        <s v="Informatikai szolgáltatások igénybevétel"/>
        <s v="Egyéb kommunikációs szolgáltatások"/>
        <s v="Vásárolt élelmezés"/>
        <s v="Törvény szerinti illetmények, munkabérek"/>
        <s v="Teljesítményértékelés alapú díjazás és jutalom"/>
        <s v="Készenléti, ügyeleti, helyett.díj,túlóra"/>
        <s v="Egyéb bérköltség"/>
        <s v="Egyszeri személyi jellegű kifizetések"/>
        <s v="Béren kívüli juttatások"/>
        <s v="Költségtérítések"/>
        <s v="Személyi jellegű támogatások"/>
        <s v="Foglalkoztatottak egyéb személyi jutt."/>
        <s v="Egyéb külső személyi juttatások"/>
        <s v="Munkav-re ir.egyéb jogv-ban nem saj.dolg.fiz.jutt."/>
        <s v="Munkaadókat terhelő járulékok"/>
        <s v="Közvetített szolgáltatások, ELÁBÉ"/>
        <s v="Hallgatók, ellátottak juttatásai"/>
        <s v="Pénzügyi műveletek kiadásai"/>
        <s v="Egyéb saját bevételek"/>
        <s v="Vagyon hasznosítás bevétele"/>
        <s v="Ktgtér., önktges képzés bev - magyar"/>
        <s v="K+F+I bevételek"/>
        <s v="Szállás- és vendégszoba bevétel"/>
        <s v="Számlás oktatási tevékenység bevétele"/>
        <s v="Egészségügyi szolgáltatások bevétele"/>
        <s v="Kollégiumi költségtérítések"/>
        <s v="Egyéb hallgatói befizetések"/>
        <s v="Ktgtér., önktges képzés bev - id.nyelvű"/>
        <s v="NEAK bevétel"/>
        <s v="Befekt. eszközök értékesítési bevétele"/>
        <s v="Közfeladat finanszírozás"/>
        <s v="Közvetlen állami tám. okt.,kut.,műv. tevékenységre"/>
        <s v="Rezidensképzés bevétele"/>
        <s v="Egyéb támogatási bevétel"/>
        <s v="Pénzügyi műveletek bevételei"/>
        <s v=""/>
        <s v="Hitelviszonyt megtestesítő értékpapírok"/>
        <s v="Belső szolgáltatás"/>
        <m/>
      </sharedItems>
    </cacheField>
    <cacheField name="4. szint" numFmtId="0">
      <sharedItems containsBlank="1" count="17">
        <s v="KF11"/>
        <s v="KF12"/>
        <s v="KF13"/>
        <s v="KM21"/>
        <s v="KM29"/>
        <s v="BE19"/>
        <s v="KM28"/>
        <s v="BE18"/>
        <s v="KM11"/>
        <s v="KM12"/>
        <s v="KM31"/>
        <s v="BE11"/>
        <s v="BE13"/>
        <s v="BE12"/>
        <s v="BE14"/>
        <s v=""/>
        <m/>
      </sharedItems>
    </cacheField>
    <cacheField name="4. szint neve" numFmtId="0">
      <sharedItems containsBlank="1" count="17">
        <s v="Beruházás"/>
        <s v="Felújítás"/>
        <s v="Befektetett pénzügyi eszközök"/>
        <s v="Dologi és egyéb működési"/>
        <s v="Dologi kiadás technikai"/>
        <s v="Bevétel technikai"/>
        <s v="Levonható áfa és áfa elszámolás"/>
        <s v="Fizetendő ÁFA"/>
        <s v="Személyi"/>
        <s v="Járulék"/>
        <s v="Hallgatók, ellátottak juttatásai"/>
        <s v="Saját bevételek"/>
        <s v="Gyógyító-megelőző ellátás állami támogatása"/>
        <s v="Oktatási,kutatási,művészeti tev.állami támogatása"/>
        <s v="Egyéb támogatás"/>
        <s v=""/>
        <m/>
      </sharedItems>
    </cacheField>
    <cacheField name="3. szint" numFmtId="0">
      <sharedItems containsBlank="1" count="7">
        <s v="KF1"/>
        <s v="KM2"/>
        <s v="BE1"/>
        <s v="KM1"/>
        <s v="KM3"/>
        <s v=""/>
        <m/>
      </sharedItems>
    </cacheField>
    <cacheField name="3. szint neve" numFmtId="0">
      <sharedItems containsBlank="1" count="7">
        <s v="Felhalmozás"/>
        <s v="Dologi és egyéb működési"/>
        <s v="Bevételek"/>
        <s v="Személyi és járulék"/>
        <s v="Hallgatók, ellátottak juttatásai"/>
        <s v=""/>
        <m/>
      </sharedItems>
    </cacheField>
    <cacheField name="2. szint" numFmtId="0">
      <sharedItems containsBlank="1" count="5">
        <s v="KF"/>
        <s v="KM"/>
        <s v="BE"/>
        <s v=""/>
        <m/>
      </sharedItems>
    </cacheField>
    <cacheField name="2. szint neve" numFmtId="0">
      <sharedItems containsBlank="1" count="5">
        <s v="Felhalmozási kiadások"/>
        <s v="Működési kiadások"/>
        <s v="Bevételek"/>
        <s v=""/>
        <m/>
      </sharedItems>
    </cacheField>
    <cacheField name="1. szint" numFmtId="0">
      <sharedItems containsBlank="1" count="137">
        <s v="KIADASOK"/>
        <s v="BEVETELEK"/>
        <s v="AB/SZB"/>
        <s v="BANK"/>
        <s v="DUMMY"/>
        <s v="ELHAT"/>
        <s v="KOT"/>
        <s v="KOV"/>
        <s v="MIGR"/>
        <s v="NR"/>
        <s v="PENZTAR"/>
        <s v="T000000001"/>
        <s v="T000000002"/>
        <s v="T000000022"/>
        <s v="T000000023"/>
        <s v="T000000024"/>
        <s v="T000000032"/>
        <s v="T000000038"/>
        <s v="T000000039"/>
        <s v="T000000040"/>
        <s v="T000000041"/>
        <s v="T000000042"/>
        <s v="T000000043"/>
        <s v="T000000044"/>
        <s v="T000000045"/>
        <s v="T000000047"/>
        <s v="T000000048"/>
        <s v="T000000049"/>
        <s v="T000000050"/>
        <s v="T000000065"/>
        <s v="T000000066"/>
        <s v="T000000069"/>
        <s v="T000000071"/>
        <s v="T000000078"/>
        <s v="T000040001"/>
        <s v="T000040002"/>
        <s v="T000040003"/>
        <s v="T000040004"/>
        <s v="T000040005"/>
        <s v="T000040006"/>
        <s v="T000040007"/>
        <s v="T000040008"/>
        <s v="T000040009"/>
        <s v="T000040010"/>
        <s v="T000040011"/>
        <s v="T000040012"/>
        <s v="T000040013"/>
        <s v="T000040014"/>
        <s v="T000040015"/>
        <s v="T000040016"/>
        <s v="T000040017"/>
        <s v="T000040018"/>
        <s v="T000040019"/>
        <s v="T000040020"/>
        <s v="T000040021"/>
        <s v="T000040022"/>
        <s v="T000040023"/>
        <s v="T000040024"/>
        <s v="T000040025"/>
        <s v="T000040026"/>
        <s v="T000040027"/>
        <s v="T000040028"/>
        <s v="T000040029"/>
        <s v="T000040030"/>
        <s v="T000040031"/>
        <s v="T000040032"/>
        <s v="T000040033"/>
        <s v="T000040034"/>
        <s v="T000040035"/>
        <s v="T000040036"/>
        <s v="T000040037"/>
        <s v="T000040038"/>
        <s v="T000040039"/>
        <s v="T000040040"/>
        <s v="T000040041"/>
        <s v="T000040042"/>
        <s v="T000040043"/>
        <s v="T000040044"/>
        <s v="T000040045"/>
        <s v="T000040046"/>
        <s v="T000040047"/>
        <s v="T000040048"/>
        <s v="T000040049"/>
        <s v="T000040050"/>
        <s v="T000040051"/>
        <s v="T000040052"/>
        <s v="T000040053"/>
        <s v="T000040054"/>
        <s v="T000040055"/>
        <s v="T000040056"/>
        <s v="T000040057"/>
        <s v="T000040058"/>
        <s v="T000040059"/>
        <s v="T000040060"/>
        <s v="T000040061"/>
        <s v="T000040062"/>
        <s v="T000040063"/>
        <s v="T000040064"/>
        <s v="T000040065"/>
        <s v="T000040066"/>
        <s v="T000050001"/>
        <s v="T000050005"/>
        <s v="T000050006"/>
        <s v="T000050007"/>
        <s v="T000050008"/>
        <s v="T000050009"/>
        <s v="T000050010"/>
        <s v="T000050012"/>
        <s v="T000050013"/>
        <s v="T000050014"/>
        <s v="T000050015"/>
        <s v="T000050016"/>
        <s v="T000050017"/>
        <s v="T000050018"/>
        <s v="T000050020"/>
        <s v="T000050021"/>
        <s v="T000050022"/>
        <s v="T000050026"/>
        <s v="T000050028"/>
        <s v="T000050029"/>
        <s v="T000050033"/>
        <s v="T000050034"/>
        <s v="T000050035"/>
        <s v="T000050036"/>
        <s v="T000050037"/>
        <s v="T000050038"/>
        <s v="T000050039"/>
        <s v="T000050040"/>
        <s v="T000050041"/>
        <s v="T000050042"/>
        <s v="T000050043"/>
        <s v="T000050044"/>
        <s v="T000050045"/>
        <s v="T000050046"/>
        <s v="T000050047"/>
        <s v="T000050048"/>
        <m/>
      </sharedItems>
    </cacheField>
    <cacheField name="1. szint neve" numFmtId="0">
      <sharedItems containsBlank="1" count="137">
        <s v="Kiadások"/>
        <s v="Bevételek"/>
        <s v="AB/SZB"/>
        <s v="BANK"/>
        <s v="Lecserélendő pü-i tétel"/>
        <s v="Elhatárolás könyveléshez"/>
        <s v="KOT"/>
        <s v="KOV"/>
        <s v="Migrációs pénzügyi tétel"/>
        <s v="Nem releváns"/>
        <s v="Pénztár Ifjúság u."/>
        <s v="Rehabilitációs hozzájárulás"/>
        <s v="Telefonktg. járulékai"/>
        <s v="KK v. élelmezés"/>
        <s v="KK. v. mosatás"/>
        <s v="6 Térítési kategória KK"/>
        <s v="EGYÉB KK"/>
        <s v="KK Anaesthesiológia"/>
        <s v="KK Intenzív terápia"/>
        <s v="KK Központi steril"/>
        <s v="KK Gyógyszertár, magisztrális"/>
        <s v="OEP lebegő -Klinik.i"/>
        <s v="KK Foglalk.eü."/>
        <s v="KK Gyógyszerell., be"/>
        <s v="KK Infekció kontroll"/>
        <s v="Átoktatás"/>
        <s v="Átfinanszírozás"/>
        <s v="Ösztöndíj átterhelés"/>
        <s v="Egyéb bevétel átcsoportosítás"/>
        <s v="Állami támogatás átcsoportosítása"/>
        <s v="Maradvány átcsoportosítása"/>
        <s v="Szellemi alkotás hasznosítási bevétel"/>
        <s v="Mosoda"/>
        <s v="KK v. élelmiszer"/>
        <s v="KA KKI bér"/>
        <s v="KA KKI járulék"/>
        <s v="KA PPMI bér"/>
        <s v="KA PPMI járulék"/>
        <s v="KA KH bér"/>
        <s v="KA KH járulék"/>
        <s v="KA IIG bér"/>
        <s v="KA IIG járulék"/>
        <s v="KA ÜBI bér"/>
        <s v="KA ÜBI járulék"/>
        <s v="KA IIIG-KK bér"/>
        <s v="KA IIIG-KK járulék"/>
        <s v="KA BI bér"/>
        <s v="KA BI járulék"/>
        <s v="KA HPI bér"/>
        <s v="KA HPI járulék"/>
        <s v="KA IGI bér"/>
        <s v="KA IGI járulék"/>
        <s v="KKI referens bér"/>
        <s v="KKI referens járulék"/>
        <s v="RK NI bér"/>
        <s v="RK NI járulék"/>
        <s v="RK OIG bér"/>
        <s v="RK OIG járulék"/>
        <s v="KA ÜBI Harkány bér"/>
        <s v="KA ÜBI Harkány járulék"/>
        <s v="KA KKI Harkány bér"/>
        <s v="KA KKI Harkány járulék"/>
        <s v="KA IG Harkány bér"/>
        <s v="KA IG Harkány járulék"/>
        <s v="KA BI Harkány bér"/>
        <s v="KA BI Harkány járulék"/>
        <s v="KA HPI Siklós bér"/>
        <s v="KA HPI Siklós járulék"/>
        <s v="KA KKI Siklós bér"/>
        <s v="KA KKI Siklós járulék"/>
        <s v="KA IG Siklós bér"/>
        <s v="KA IG Siklós járulék"/>
        <s v="KA BI Siklós bér"/>
        <s v="KA BI Siklós járulék"/>
        <s v="KA ÜBI Siklós bér"/>
        <s v="KA ÜBI Siklós járulék"/>
        <s v="KA BI Komló bér"/>
        <s v="KA BI Komló járulék"/>
        <s v="KA BI Mohács bér"/>
        <s v="KA BI Mohács járulék"/>
        <s v="KA BI Szigetvár bér"/>
        <s v="KA BI Szigetvár járulék"/>
        <s v="KA IG Komló bér"/>
        <s v="KA IG Komló járulék"/>
        <s v="KA IG Mohács bér"/>
        <s v="KA IG Mohács járulék"/>
        <s v="KA IG Szigetvár bér"/>
        <s v="KA IG Szigetvár járulék"/>
        <s v="KA KKI Mohács bér"/>
        <s v="KA KKI Mohács járulék"/>
        <s v="KA KKI Szigetvár bér"/>
        <s v="KA KKI Szigetvár járulék"/>
        <s v="KA ÜBI Komló bér"/>
        <s v="KA ÜBI Komló járulék"/>
        <s v="KA ÜBI Mohács bér"/>
        <s v="KA ÜBI Mohács járulék"/>
        <s v="KA ÜBI Szigetvár bér"/>
        <s v="KA ÜBI Szigetvár járulék"/>
        <s v="KA KvintEsszencia bér"/>
        <s v="KA KvintEsszencia járulék"/>
        <s v="Könyvtári szolgáltatások"/>
        <s v="JESZ szolgáltatásai"/>
        <s v="ZEN szolgáltatásai"/>
        <s v="SZBKI szolgáltatásai"/>
        <s v="RK szolgáltatásai"/>
        <s v="OIG szolgáltatásai"/>
        <s v="OIG ösztöndíjak"/>
        <s v="Tanárképző Kp. szolgáltatásai"/>
        <s v="Külügyi Ig. szolgáltatásai"/>
        <s v="Érdekképviselet"/>
        <s v="Hallgatói önkormányzat"/>
        <s v="DOK"/>
        <s v="KA Belső Ellenőrzés szolg."/>
        <s v="KA Kancellári H. szolg."/>
        <s v="KA PII szolgáltatásai"/>
        <s v="KA IIG szolgáltatásai"/>
        <s v="KA KKI szolgáltatásai"/>
        <s v="KA egyéb szolgáltatásai"/>
        <s v="PTE raktárak"/>
        <s v="PTE egyéb"/>
        <s v="SZKK szolgáltatásai"/>
        <s v="INYK szolgáltatásai"/>
        <s v="Kollégiumi Központ szolgáltatásai"/>
        <s v="Nemzetközi Ig. szolgáltatásai"/>
        <s v="3D Központ szolgáltatásai"/>
        <s v="Levéltár szolgáltatásai"/>
        <s v="KA ÜBI szolgáltatásai"/>
        <s v="DOT szolgáltatásai"/>
        <s v="KA HPI szolgáltatása"/>
        <s v="KA BI szolgáltatása"/>
        <s v="KA IGI szolgáltatása"/>
        <s v="Grastyán E.Transzlációs Kut.közp.szolg."/>
        <s v="Virológiai Nemzeti Lab. szolgáltatásai"/>
        <s v="Humán Reprodukciós Nemzeti Lab. szolg."/>
        <s v="Megújuló Energiák Nemzeti Lab. szolg."/>
        <s v="Transzlációs Idegtud. Nemzeti Lab.szolg."/>
        <m/>
      </sharedItems>
    </cacheField>
    <cacheField name="Kimutatáshoz kell?" numFmtId="0">
      <sharedItems containsBlank="1" count="3">
        <s v="kell"/>
        <s v="nem kel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x v="0"/>
    <x v="0"/>
    <x v="0"/>
    <x v="0"/>
  </r>
  <r>
    <x v="1"/>
    <x v="1"/>
    <x v="0"/>
    <x v="1"/>
    <x v="1"/>
  </r>
  <r>
    <x v="2"/>
    <x v="2"/>
    <x v="1"/>
    <x v="2"/>
    <x v="2"/>
  </r>
  <r>
    <x v="3"/>
    <x v="3"/>
    <x v="1"/>
    <x v="2"/>
    <x v="2"/>
  </r>
  <r>
    <x v="4"/>
    <x v="4"/>
    <x v="0"/>
    <x v="1"/>
    <x v="1"/>
  </r>
  <r>
    <x v="5"/>
    <x v="5"/>
    <x v="1"/>
    <x v="3"/>
    <x v="3"/>
  </r>
  <r>
    <x v="6"/>
    <x v="6"/>
    <x v="0"/>
    <x v="1"/>
    <x v="1"/>
  </r>
  <r>
    <x v="7"/>
    <x v="7"/>
    <x v="1"/>
    <x v="2"/>
    <x v="2"/>
  </r>
  <r>
    <x v="8"/>
    <x v="8"/>
    <x v="0"/>
    <x v="1"/>
    <x v="1"/>
  </r>
  <r>
    <x v="9"/>
    <x v="9"/>
    <x v="0"/>
    <x v="4"/>
    <x v="4"/>
  </r>
  <r>
    <x v="10"/>
    <x v="10"/>
    <x v="0"/>
    <x v="1"/>
    <x v="1"/>
  </r>
  <r>
    <x v="11"/>
    <x v="11"/>
    <x v="0"/>
    <x v="5"/>
    <x v="5"/>
  </r>
  <r>
    <x v="12"/>
    <x v="12"/>
    <x v="0"/>
    <x v="1"/>
    <x v="1"/>
  </r>
  <r>
    <x v="13"/>
    <x v="13"/>
    <x v="1"/>
    <x v="6"/>
    <x v="6"/>
  </r>
  <r>
    <x v="14"/>
    <x v="14"/>
    <x v="1"/>
    <x v="7"/>
    <x v="7"/>
  </r>
  <r>
    <x v="15"/>
    <x v="15"/>
    <x v="1"/>
    <x v="6"/>
    <x v="6"/>
  </r>
  <r>
    <x v="16"/>
    <x v="16"/>
    <x v="1"/>
    <x v="6"/>
    <x v="6"/>
  </r>
  <r>
    <x v="17"/>
    <x v="17"/>
    <x v="1"/>
    <x v="8"/>
    <x v="8"/>
  </r>
  <r>
    <x v="18"/>
    <x v="18"/>
    <x v="1"/>
    <x v="7"/>
    <x v="7"/>
  </r>
  <r>
    <x v="19"/>
    <x v="19"/>
    <x v="1"/>
    <x v="9"/>
    <x v="9"/>
  </r>
  <r>
    <x v="20"/>
    <x v="20"/>
    <x v="1"/>
    <x v="2"/>
    <x v="2"/>
  </r>
  <r>
    <x v="21"/>
    <x v="21"/>
    <x v="1"/>
    <x v="9"/>
    <x v="9"/>
  </r>
  <r>
    <x v="22"/>
    <x v="22"/>
    <x v="1"/>
    <x v="2"/>
    <x v="2"/>
  </r>
  <r>
    <x v="23"/>
    <x v="23"/>
    <x v="1"/>
    <x v="6"/>
    <x v="6"/>
  </r>
  <r>
    <x v="24"/>
    <x v="24"/>
    <x v="0"/>
    <x v="1"/>
    <x v="1"/>
  </r>
  <r>
    <x v="25"/>
    <x v="25"/>
    <x v="1"/>
    <x v="2"/>
    <x v="2"/>
  </r>
  <r>
    <x v="26"/>
    <x v="26"/>
    <x v="0"/>
    <x v="1"/>
    <x v="1"/>
  </r>
  <r>
    <x v="27"/>
    <x v="27"/>
    <x v="1"/>
    <x v="2"/>
    <x v="2"/>
  </r>
  <r>
    <x v="28"/>
    <x v="28"/>
    <x v="0"/>
    <x v="1"/>
    <x v="1"/>
  </r>
  <r>
    <x v="29"/>
    <x v="29"/>
    <x v="1"/>
    <x v="2"/>
    <x v="2"/>
  </r>
  <r>
    <x v="30"/>
    <x v="30"/>
    <x v="0"/>
    <x v="1"/>
    <x v="1"/>
  </r>
  <r>
    <x v="31"/>
    <x v="31"/>
    <x v="0"/>
    <x v="4"/>
    <x v="4"/>
  </r>
  <r>
    <x v="32"/>
    <x v="32"/>
    <x v="0"/>
    <x v="1"/>
    <x v="1"/>
  </r>
  <r>
    <x v="33"/>
    <x v="33"/>
    <x v="0"/>
    <x v="0"/>
    <x v="0"/>
  </r>
  <r>
    <x v="34"/>
    <x v="34"/>
    <x v="2"/>
    <x v="10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1">
  <r>
    <s v="1110000000"/>
    <s v="Alapítás-átszervezés aktivált értéke"/>
    <s v="Alap,átszerv.akt.ért"/>
    <s v=""/>
    <s v=""/>
    <s v="2"/>
    <s v="30"/>
    <s v="3"/>
    <s v="KF1101"/>
    <s v=""/>
    <s v=""/>
    <s v="0006"/>
    <d v="2024-12-17T00:00:00"/>
    <x v="0"/>
    <x v="0"/>
    <x v="0"/>
    <x v="0"/>
    <x v="0"/>
    <x v="0"/>
    <x v="0"/>
    <x v="0"/>
    <x v="0"/>
    <x v="0"/>
    <x v="0"/>
    <x v="0"/>
    <x v="0"/>
  </r>
  <r>
    <s v="1120000000"/>
    <s v="Kísérleti fejlesztés aktivált értéke"/>
    <s v="Kísérl.fejl.akt.ért."/>
    <s v=""/>
    <s v=""/>
    <s v="2"/>
    <s v="30"/>
    <s v="3"/>
    <s v="KF1101"/>
    <s v=""/>
    <s v=""/>
    <s v="0006"/>
    <d v="2024-12-17T00:00:00"/>
    <x v="1"/>
    <x v="1"/>
    <x v="0"/>
    <x v="0"/>
    <x v="0"/>
    <x v="0"/>
    <x v="0"/>
    <x v="0"/>
    <x v="0"/>
    <x v="0"/>
    <x v="0"/>
    <x v="0"/>
    <x v="0"/>
  </r>
  <r>
    <s v="1130000000"/>
    <s v="Vagyoni értékű jogok"/>
    <s v="Vagyoni értékű jogok"/>
    <s v=""/>
    <s v=""/>
    <s v="2"/>
    <s v="30"/>
    <s v="3"/>
    <s v="KF1101"/>
    <s v=""/>
    <s v=""/>
    <s v="0006"/>
    <d v="2024-12-17T00:00:00"/>
    <x v="2"/>
    <x v="2"/>
    <x v="0"/>
    <x v="0"/>
    <x v="0"/>
    <x v="0"/>
    <x v="0"/>
    <x v="0"/>
    <x v="0"/>
    <x v="0"/>
    <x v="0"/>
    <x v="0"/>
    <x v="0"/>
  </r>
  <r>
    <s v="1140000000"/>
    <s v="Szellemi termékek"/>
    <s v="Szellemi termékek"/>
    <s v=""/>
    <s v=""/>
    <s v="2"/>
    <s v="30"/>
    <s v="3"/>
    <s v="KF1101"/>
    <s v=""/>
    <s v=""/>
    <s v="0006"/>
    <d v="2024-12-17T00:00:00"/>
    <x v="3"/>
    <x v="3"/>
    <x v="0"/>
    <x v="0"/>
    <x v="0"/>
    <x v="0"/>
    <x v="0"/>
    <x v="0"/>
    <x v="0"/>
    <x v="0"/>
    <x v="0"/>
    <x v="0"/>
    <x v="0"/>
  </r>
  <r>
    <s v="1150000000"/>
    <s v="Üzleti vagy cégérték"/>
    <s v="Üzleti vagy cégérték"/>
    <s v=""/>
    <s v=""/>
    <s v="2"/>
    <s v="30"/>
    <s v="3"/>
    <s v="KF1101"/>
    <s v=""/>
    <s v=""/>
    <s v="0006"/>
    <d v="2024-12-17T00:00:00"/>
    <x v="4"/>
    <x v="4"/>
    <x v="0"/>
    <x v="0"/>
    <x v="0"/>
    <x v="0"/>
    <x v="0"/>
    <x v="0"/>
    <x v="0"/>
    <x v="0"/>
    <x v="0"/>
    <x v="0"/>
    <x v="0"/>
  </r>
  <r>
    <s v="1612100000"/>
    <s v="Beruházás - termőföld"/>
    <s v="Beruh - termőföld"/>
    <s v=""/>
    <s v=""/>
    <s v="2"/>
    <s v="30"/>
    <s v="3"/>
    <s v="KF1102"/>
    <s v=""/>
    <s v=""/>
    <s v="0006"/>
    <d v="2024-12-17T00:00:00"/>
    <x v="5"/>
    <x v="5"/>
    <x v="1"/>
    <x v="1"/>
    <x v="0"/>
    <x v="0"/>
    <x v="0"/>
    <x v="0"/>
    <x v="0"/>
    <x v="0"/>
    <x v="0"/>
    <x v="0"/>
    <x v="0"/>
  </r>
  <r>
    <s v="1612200000"/>
    <s v="Beruházás - telkek"/>
    <s v="Beruh - telkek"/>
    <s v=""/>
    <s v=""/>
    <s v="2"/>
    <s v="30"/>
    <s v="3"/>
    <s v="KF1102"/>
    <s v=""/>
    <s v=""/>
    <s v="0006"/>
    <d v="2024-12-17T00:00:00"/>
    <x v="6"/>
    <x v="6"/>
    <x v="1"/>
    <x v="1"/>
    <x v="0"/>
    <x v="0"/>
    <x v="0"/>
    <x v="0"/>
    <x v="0"/>
    <x v="0"/>
    <x v="0"/>
    <x v="0"/>
    <x v="0"/>
  </r>
  <r>
    <s v="1612300000"/>
    <s v="Beruházás - épületek"/>
    <s v="Beruh - épületek"/>
    <s v=""/>
    <s v=""/>
    <s v="2"/>
    <s v="30"/>
    <s v="3"/>
    <s v="KF1102"/>
    <s v=""/>
    <s v=""/>
    <s v="0006"/>
    <d v="2024-12-17T00:00:00"/>
    <x v="7"/>
    <x v="7"/>
    <x v="1"/>
    <x v="1"/>
    <x v="0"/>
    <x v="0"/>
    <x v="0"/>
    <x v="0"/>
    <x v="0"/>
    <x v="0"/>
    <x v="0"/>
    <x v="0"/>
    <x v="0"/>
  </r>
  <r>
    <s v="1612400000"/>
    <s v="Beruházás - egyéb építmények"/>
    <s v="Beruh - egyéb ép"/>
    <s v=""/>
    <s v=""/>
    <s v="2"/>
    <s v="30"/>
    <s v="3"/>
    <s v="KF1102"/>
    <s v=""/>
    <s v=""/>
    <s v="0006"/>
    <d v="2024-12-17T00:00:00"/>
    <x v="8"/>
    <x v="8"/>
    <x v="1"/>
    <x v="1"/>
    <x v="0"/>
    <x v="0"/>
    <x v="0"/>
    <x v="0"/>
    <x v="0"/>
    <x v="0"/>
    <x v="0"/>
    <x v="0"/>
    <x v="0"/>
  </r>
  <r>
    <s v="1612600000"/>
    <s v="Beruházás - ingatlanokhoz kapcs. vagyoni ért jogok"/>
    <s v="Beruh - ingatlan"/>
    <s v=""/>
    <s v=""/>
    <s v="2"/>
    <s v="30"/>
    <s v="3"/>
    <s v="KF1102"/>
    <s v=""/>
    <s v=""/>
    <s v="0006"/>
    <d v="2024-12-17T00:00:00"/>
    <x v="9"/>
    <x v="9"/>
    <x v="1"/>
    <x v="1"/>
    <x v="0"/>
    <x v="0"/>
    <x v="0"/>
    <x v="0"/>
    <x v="0"/>
    <x v="0"/>
    <x v="0"/>
    <x v="0"/>
    <x v="0"/>
  </r>
  <r>
    <s v="1613100000"/>
    <s v="Beruházás - informatikai eszközök"/>
    <s v="Beruh - inform.eszk."/>
    <s v=""/>
    <s v=""/>
    <s v="2"/>
    <s v="30"/>
    <s v="3"/>
    <s v="KF1103"/>
    <s v=""/>
    <s v=""/>
    <s v="0006"/>
    <d v="2024-12-17T00:00:00"/>
    <x v="10"/>
    <x v="10"/>
    <x v="2"/>
    <x v="2"/>
    <x v="0"/>
    <x v="0"/>
    <x v="0"/>
    <x v="0"/>
    <x v="0"/>
    <x v="0"/>
    <x v="0"/>
    <x v="0"/>
    <x v="0"/>
  </r>
  <r>
    <s v="1613200000"/>
    <s v="Beruházás - egyéb berend., felsz., járművek"/>
    <s v="Beruh -egyéb ber,f,j"/>
    <s v=""/>
    <s v=""/>
    <s v="2"/>
    <s v="30"/>
    <s v="3"/>
    <s v="KF1104"/>
    <s v=""/>
    <s v=""/>
    <s v="0006"/>
    <d v="2024-12-17T00:00:00"/>
    <x v="11"/>
    <x v="11"/>
    <x v="3"/>
    <x v="3"/>
    <x v="0"/>
    <x v="0"/>
    <x v="0"/>
    <x v="0"/>
    <x v="0"/>
    <x v="0"/>
    <x v="0"/>
    <x v="0"/>
    <x v="0"/>
  </r>
  <r>
    <s v="1622300000"/>
    <s v="Felújítás - épületek"/>
    <s v="Felúj - épületek"/>
    <s v=""/>
    <s v=""/>
    <s v="2"/>
    <s v="30"/>
    <s v="3"/>
    <s v="KF1201"/>
    <s v=""/>
    <s v=""/>
    <s v="0006"/>
    <d v="2024-12-17T00:00:00"/>
    <x v="12"/>
    <x v="12"/>
    <x v="4"/>
    <x v="4"/>
    <x v="1"/>
    <x v="1"/>
    <x v="0"/>
    <x v="0"/>
    <x v="0"/>
    <x v="0"/>
    <x v="0"/>
    <x v="0"/>
    <x v="0"/>
  </r>
  <r>
    <s v="1622400000"/>
    <s v="Felújítás - egyéb építmények"/>
    <s v="Felúj - egyéb építm."/>
    <s v=""/>
    <s v=""/>
    <s v="2"/>
    <s v="30"/>
    <s v="3"/>
    <s v="KF1201"/>
    <s v=""/>
    <s v=""/>
    <s v="0006"/>
    <d v="2024-12-17T00:00:00"/>
    <x v="13"/>
    <x v="13"/>
    <x v="4"/>
    <x v="4"/>
    <x v="1"/>
    <x v="1"/>
    <x v="0"/>
    <x v="0"/>
    <x v="0"/>
    <x v="0"/>
    <x v="0"/>
    <x v="0"/>
    <x v="0"/>
  </r>
  <r>
    <s v="1623100000"/>
    <s v="Felújítás - informatikai eszközök"/>
    <s v="Felúj - inform.eszk."/>
    <s v=""/>
    <s v=""/>
    <s v="2"/>
    <s v="30"/>
    <s v="3"/>
    <s v="KF1202"/>
    <s v=""/>
    <s v=""/>
    <s v="0006"/>
    <d v="2024-12-17T00:00:00"/>
    <x v="14"/>
    <x v="14"/>
    <x v="5"/>
    <x v="5"/>
    <x v="1"/>
    <x v="1"/>
    <x v="0"/>
    <x v="0"/>
    <x v="0"/>
    <x v="0"/>
    <x v="0"/>
    <x v="0"/>
    <x v="0"/>
  </r>
  <r>
    <s v="1623200000"/>
    <s v="Felújítás - egyéb berend., felsz., járművek"/>
    <s v="Felúj -egyéb ber,f,e"/>
    <s v=""/>
    <s v=""/>
    <s v="2"/>
    <s v="30"/>
    <s v="3"/>
    <s v="KF1203"/>
    <s v=""/>
    <s v=""/>
    <s v="0006"/>
    <d v="2024-12-17T00:00:00"/>
    <x v="15"/>
    <x v="15"/>
    <x v="6"/>
    <x v="6"/>
    <x v="1"/>
    <x v="1"/>
    <x v="0"/>
    <x v="0"/>
    <x v="0"/>
    <x v="0"/>
    <x v="0"/>
    <x v="0"/>
    <x v="0"/>
  </r>
  <r>
    <s v="1710000000"/>
    <s v="Tartós részesedés kapcsolt vállalkozásban"/>
    <s v="Tart.rész.kapcs.váll"/>
    <s v=""/>
    <s v=""/>
    <s v="2"/>
    <s v="30"/>
    <s v="3"/>
    <s v="KF1301"/>
    <s v=""/>
    <s v=""/>
    <s v="0006"/>
    <d v="2024-12-17T00:00:00"/>
    <x v="16"/>
    <x v="16"/>
    <x v="7"/>
    <x v="7"/>
    <x v="2"/>
    <x v="2"/>
    <x v="0"/>
    <x v="0"/>
    <x v="0"/>
    <x v="0"/>
    <x v="0"/>
    <x v="0"/>
    <x v="0"/>
  </r>
  <r>
    <s v="1720000000"/>
    <s v="Tartós jelentős tulajdoni részesedés"/>
    <s v="Tart.jel.tul.részes."/>
    <s v=""/>
    <s v=""/>
    <s v="2"/>
    <s v="30"/>
    <s v="3"/>
    <s v="KF1301"/>
    <s v=""/>
    <s v=""/>
    <s v="0006"/>
    <d v="2024-12-17T00:00:00"/>
    <x v="17"/>
    <x v="17"/>
    <x v="7"/>
    <x v="7"/>
    <x v="2"/>
    <x v="2"/>
    <x v="0"/>
    <x v="0"/>
    <x v="0"/>
    <x v="0"/>
    <x v="0"/>
    <x v="0"/>
    <x v="0"/>
  </r>
  <r>
    <s v="1730000000"/>
    <s v="Egyéb tartós részesedés"/>
    <s v="Egyéb tart.részesed."/>
    <s v=""/>
    <s v=""/>
    <s v="2"/>
    <s v="30"/>
    <s v="3"/>
    <s v="KF1301"/>
    <s v=""/>
    <s v=""/>
    <s v="0006"/>
    <d v="2024-12-17T00:00:00"/>
    <x v="18"/>
    <x v="18"/>
    <x v="7"/>
    <x v="7"/>
    <x v="2"/>
    <x v="2"/>
    <x v="0"/>
    <x v="0"/>
    <x v="0"/>
    <x v="0"/>
    <x v="0"/>
    <x v="0"/>
    <x v="0"/>
  </r>
  <r>
    <s v="1940000000"/>
    <s v="Egyéb tartósan adott kölcsön"/>
    <s v="E.tartós kölcsön"/>
    <s v=""/>
    <s v=""/>
    <s v="2"/>
    <s v="30"/>
    <s v="3"/>
    <s v="KF1303"/>
    <s v=""/>
    <s v=""/>
    <s v="0006"/>
    <d v="2024-12-17T00:00:00"/>
    <x v="19"/>
    <x v="19"/>
    <x v="8"/>
    <x v="8"/>
    <x v="2"/>
    <x v="2"/>
    <x v="0"/>
    <x v="0"/>
    <x v="0"/>
    <x v="0"/>
    <x v="0"/>
    <x v="0"/>
    <x v="0"/>
  </r>
  <r>
    <s v="1941000000"/>
    <s v="Dolgozóknak nyújtott lakáskölcsön éven túli"/>
    <s v="Dolg.lak.kölcs.évent"/>
    <s v=""/>
    <s v=""/>
    <s v="2"/>
    <s v="30"/>
    <s v="3"/>
    <s v="KF1303"/>
    <s v=""/>
    <s v=""/>
    <s v="0006"/>
    <d v="2024-12-17T00:00:00"/>
    <x v="20"/>
    <x v="20"/>
    <x v="8"/>
    <x v="8"/>
    <x v="2"/>
    <x v="2"/>
    <x v="0"/>
    <x v="0"/>
    <x v="0"/>
    <x v="0"/>
    <x v="0"/>
    <x v="0"/>
    <x v="0"/>
  </r>
  <r>
    <s v="2110010000"/>
    <s v="Könyv"/>
    <s v="Könyv"/>
    <s v=""/>
    <s v=""/>
    <s v="2"/>
    <s v="30"/>
    <s v="3"/>
    <s v="KM2101"/>
    <s v=""/>
    <s v=""/>
    <s v="0006"/>
    <d v="2024-12-17T00:00:00"/>
    <x v="21"/>
    <x v="21"/>
    <x v="9"/>
    <x v="9"/>
    <x v="3"/>
    <x v="3"/>
    <x v="1"/>
    <x v="1"/>
    <x v="1"/>
    <x v="1"/>
    <x v="0"/>
    <x v="0"/>
    <x v="0"/>
  </r>
  <r>
    <s v="2110020000"/>
    <s v="Folyóirat"/>
    <s v="Folyóirat"/>
    <s v=""/>
    <s v=""/>
    <s v="2"/>
    <s v="30"/>
    <s v="3"/>
    <s v="KM2101"/>
    <s v=""/>
    <s v=""/>
    <s v="0006"/>
    <d v="2024-12-17T00:00:00"/>
    <x v="22"/>
    <x v="22"/>
    <x v="9"/>
    <x v="9"/>
    <x v="3"/>
    <x v="3"/>
    <x v="1"/>
    <x v="1"/>
    <x v="1"/>
    <x v="1"/>
    <x v="0"/>
    <x v="0"/>
    <x v="0"/>
  </r>
  <r>
    <s v="2110030000"/>
    <s v="Információhordozó"/>
    <s v="Információhordozó"/>
    <s v=""/>
    <s v=""/>
    <s v="2"/>
    <s v="30"/>
    <s v="3"/>
    <s v="KM2101"/>
    <s v=""/>
    <s v=""/>
    <s v="0006"/>
    <d v="2024-12-17T00:00:00"/>
    <x v="23"/>
    <x v="23"/>
    <x v="9"/>
    <x v="9"/>
    <x v="3"/>
    <x v="3"/>
    <x v="1"/>
    <x v="1"/>
    <x v="1"/>
    <x v="1"/>
    <x v="0"/>
    <x v="0"/>
    <x v="0"/>
  </r>
  <r>
    <s v="2110100000"/>
    <s v="Gyógyszertári gyógyszerek"/>
    <s v="Gytári gyógyszer"/>
    <s v=""/>
    <s v=""/>
    <s v="2"/>
    <s v="30"/>
    <s v="3"/>
    <s v="KM2101"/>
    <s v=""/>
    <s v=""/>
    <s v="0006"/>
    <d v="2024-12-17T00:00:00"/>
    <x v="24"/>
    <x v="24"/>
    <x v="9"/>
    <x v="9"/>
    <x v="3"/>
    <x v="3"/>
    <x v="1"/>
    <x v="1"/>
    <x v="1"/>
    <x v="1"/>
    <x v="0"/>
    <x v="0"/>
    <x v="0"/>
  </r>
  <r>
    <s v="2110110000"/>
    <s v="Magisztrális készítmények"/>
    <s v="Magisztrális készítm"/>
    <s v=""/>
    <s v=""/>
    <s v="2"/>
    <s v="30"/>
    <s v="3"/>
    <s v="KM2101"/>
    <s v=""/>
    <s v=""/>
    <s v="0006"/>
    <d v="2024-12-17T00:00:00"/>
    <x v="25"/>
    <x v="25"/>
    <x v="9"/>
    <x v="9"/>
    <x v="3"/>
    <x v="3"/>
    <x v="1"/>
    <x v="1"/>
    <x v="1"/>
    <x v="1"/>
    <x v="0"/>
    <x v="0"/>
    <x v="0"/>
  </r>
  <r>
    <s v="2110120000"/>
    <s v="Kontrasztanyagok"/>
    <s v="Kontrasztanyagok"/>
    <s v=""/>
    <s v=""/>
    <s v="2"/>
    <s v="30"/>
    <s v="3"/>
    <s v="KM2101"/>
    <s v=""/>
    <s v=""/>
    <s v="0006"/>
    <d v="2024-12-17T00:00:00"/>
    <x v="26"/>
    <x v="26"/>
    <x v="9"/>
    <x v="9"/>
    <x v="3"/>
    <x v="3"/>
    <x v="1"/>
    <x v="1"/>
    <x v="1"/>
    <x v="1"/>
    <x v="0"/>
    <x v="0"/>
    <x v="0"/>
  </r>
  <r>
    <s v="2110130000"/>
    <s v="Vakcinák, szerobakteriális készítmények"/>
    <s v="Vakcinák,szerobakt.k"/>
    <s v=""/>
    <s v=""/>
    <s v="2"/>
    <s v="30"/>
    <s v="3"/>
    <s v="KM2101"/>
    <s v=""/>
    <s v=""/>
    <s v="0006"/>
    <d v="2024-12-17T00:00:00"/>
    <x v="27"/>
    <x v="27"/>
    <x v="9"/>
    <x v="9"/>
    <x v="3"/>
    <x v="3"/>
    <x v="1"/>
    <x v="1"/>
    <x v="1"/>
    <x v="1"/>
    <x v="0"/>
    <x v="0"/>
    <x v="0"/>
  </r>
  <r>
    <s v="2110140000"/>
    <s v="Gyógytápszer"/>
    <s v="Gyógytápszer"/>
    <s v=""/>
    <s v=""/>
    <s v="2"/>
    <s v="30"/>
    <s v="3"/>
    <s v="KM2101"/>
    <s v=""/>
    <s v=""/>
    <s v="0006"/>
    <d v="2024-12-17T00:00:00"/>
    <x v="28"/>
    <x v="28"/>
    <x v="9"/>
    <x v="9"/>
    <x v="3"/>
    <x v="3"/>
    <x v="1"/>
    <x v="1"/>
    <x v="1"/>
    <x v="1"/>
    <x v="0"/>
    <x v="0"/>
    <x v="0"/>
  </r>
  <r>
    <s v="2110150000"/>
    <s v="Vér, vérkészítmények"/>
    <s v="Vér, vérkészítmények"/>
    <s v=""/>
    <s v=""/>
    <s v="2"/>
    <s v="30"/>
    <s v="3"/>
    <s v="KM2101"/>
    <s v=""/>
    <s v=""/>
    <s v="0006"/>
    <d v="2024-12-17T00:00:00"/>
    <x v="29"/>
    <x v="29"/>
    <x v="9"/>
    <x v="9"/>
    <x v="3"/>
    <x v="3"/>
    <x v="1"/>
    <x v="1"/>
    <x v="1"/>
    <x v="1"/>
    <x v="0"/>
    <x v="0"/>
    <x v="0"/>
  </r>
  <r>
    <s v="2110160000"/>
    <s v="Anyatej"/>
    <s v="Anyatej"/>
    <s v=""/>
    <s v=""/>
    <s v="2"/>
    <s v="30"/>
    <s v="3"/>
    <s v="KM2101"/>
    <s v=""/>
    <s v=""/>
    <s v="0006"/>
    <d v="2024-12-17T00:00:00"/>
    <x v="30"/>
    <x v="30"/>
    <x v="9"/>
    <x v="9"/>
    <x v="3"/>
    <x v="3"/>
    <x v="1"/>
    <x v="1"/>
    <x v="1"/>
    <x v="1"/>
    <x v="0"/>
    <x v="0"/>
    <x v="0"/>
  </r>
  <r>
    <s v="2110170000"/>
    <s v="Magi díj. (techn)"/>
    <s v="Magi díj. (techn)"/>
    <s v=""/>
    <s v=""/>
    <s v="2"/>
    <s v="30"/>
    <s v="3"/>
    <s v="KM2101"/>
    <s v=""/>
    <s v=""/>
    <s v="0006"/>
    <d v="2024-12-17T00:00:00"/>
    <x v="31"/>
    <x v="31"/>
    <x v="9"/>
    <x v="9"/>
    <x v="3"/>
    <x v="3"/>
    <x v="1"/>
    <x v="1"/>
    <x v="1"/>
    <x v="1"/>
    <x v="0"/>
    <x v="0"/>
    <x v="0"/>
  </r>
  <r>
    <s v="2110200000"/>
    <s v="Gyógyszertári vegyszer"/>
    <s v="Gytári vegyszer"/>
    <s v=""/>
    <s v=""/>
    <s v="2"/>
    <s v="30"/>
    <s v="3"/>
    <s v="KM2101"/>
    <s v=""/>
    <s v=""/>
    <s v="0006"/>
    <d v="2024-12-17T00:00:00"/>
    <x v="32"/>
    <x v="32"/>
    <x v="9"/>
    <x v="9"/>
    <x v="3"/>
    <x v="3"/>
    <x v="1"/>
    <x v="1"/>
    <x v="1"/>
    <x v="1"/>
    <x v="0"/>
    <x v="0"/>
    <x v="0"/>
  </r>
  <r>
    <s v="2110210000"/>
    <s v="Gyógyszertári fertőtlenítőszer"/>
    <s v="Gytári fertőtlenítő"/>
    <s v=""/>
    <s v=""/>
    <s v="2"/>
    <s v="30"/>
    <s v="3"/>
    <s v="KM2101"/>
    <s v=""/>
    <s v=""/>
    <s v="0006"/>
    <d v="2024-12-17T00:00:00"/>
    <x v="33"/>
    <x v="33"/>
    <x v="9"/>
    <x v="9"/>
    <x v="3"/>
    <x v="3"/>
    <x v="1"/>
    <x v="1"/>
    <x v="1"/>
    <x v="1"/>
    <x v="0"/>
    <x v="0"/>
    <x v="0"/>
  </r>
  <r>
    <s v="2110220000"/>
    <s v="Étrendkiegészítők"/>
    <s v="Étrendkiegészítők"/>
    <s v=""/>
    <s v=""/>
    <s v="2"/>
    <s v="30"/>
    <s v="3"/>
    <s v="KM2101"/>
    <s v=""/>
    <s v=""/>
    <s v="0006"/>
    <d v="2024-12-17T00:00:00"/>
    <x v="34"/>
    <x v="34"/>
    <x v="9"/>
    <x v="9"/>
    <x v="3"/>
    <x v="3"/>
    <x v="1"/>
    <x v="1"/>
    <x v="1"/>
    <x v="1"/>
    <x v="0"/>
    <x v="0"/>
    <x v="0"/>
  </r>
  <r>
    <s v="2110300000"/>
    <s v="Szakanyag raktári vegyszerek"/>
    <s v="Szakany.rakt.vegysz."/>
    <s v=""/>
    <s v=""/>
    <s v="2"/>
    <s v="30"/>
    <s v="3"/>
    <s v="KM2101"/>
    <s v=""/>
    <s v=""/>
    <s v="0006"/>
    <d v="2024-12-17T00:00:00"/>
    <x v="35"/>
    <x v="35"/>
    <x v="9"/>
    <x v="9"/>
    <x v="3"/>
    <x v="3"/>
    <x v="1"/>
    <x v="1"/>
    <x v="1"/>
    <x v="1"/>
    <x v="0"/>
    <x v="0"/>
    <x v="0"/>
  </r>
  <r>
    <s v="2110400000"/>
    <s v="Szőlészeti vegyszer, növényvédőszer"/>
    <s v="Szőlészeti vegyszer"/>
    <s v=""/>
    <s v=""/>
    <s v="2"/>
    <s v="30"/>
    <s v="3"/>
    <s v="KM2101"/>
    <s v=""/>
    <s v=""/>
    <s v="0006"/>
    <d v="2024-12-17T00:00:00"/>
    <x v="36"/>
    <x v="36"/>
    <x v="9"/>
    <x v="9"/>
    <x v="3"/>
    <x v="3"/>
    <x v="1"/>
    <x v="1"/>
    <x v="1"/>
    <x v="1"/>
    <x v="0"/>
    <x v="0"/>
    <x v="0"/>
  </r>
  <r>
    <s v="2110500000"/>
    <s v="Gyógyszertári szakmai anyagok"/>
    <s v="Gytári szakmai anyag"/>
    <s v=""/>
    <s v=""/>
    <s v="2"/>
    <s v="30"/>
    <s v="3"/>
    <s v="KM2101"/>
    <s v=""/>
    <s v=""/>
    <s v="0006"/>
    <d v="2024-12-17T00:00:00"/>
    <x v="37"/>
    <x v="37"/>
    <x v="9"/>
    <x v="9"/>
    <x v="3"/>
    <x v="3"/>
    <x v="1"/>
    <x v="1"/>
    <x v="1"/>
    <x v="1"/>
    <x v="0"/>
    <x v="0"/>
    <x v="0"/>
  </r>
  <r>
    <s v="2110510000"/>
    <s v="Kötszer"/>
    <s v="Kötszer"/>
    <s v=""/>
    <s v=""/>
    <s v="2"/>
    <s v="30"/>
    <s v="3"/>
    <s v="KM2101"/>
    <s v=""/>
    <s v=""/>
    <s v="0006"/>
    <d v="2024-12-17T00:00:00"/>
    <x v="38"/>
    <x v="38"/>
    <x v="9"/>
    <x v="9"/>
    <x v="3"/>
    <x v="3"/>
    <x v="1"/>
    <x v="1"/>
    <x v="1"/>
    <x v="1"/>
    <x v="0"/>
    <x v="0"/>
    <x v="0"/>
  </r>
  <r>
    <s v="2110520000"/>
    <s v="Egyéb egyszer használatos szakmai anyagok"/>
    <s v="Egyéb eh. szakm.any."/>
    <s v=""/>
    <s v=""/>
    <s v="2"/>
    <s v="30"/>
    <s v="3"/>
    <s v="KM2101"/>
    <s v=""/>
    <s v=""/>
    <s v="0006"/>
    <d v="2024-12-17T00:00:00"/>
    <x v="39"/>
    <x v="39"/>
    <x v="9"/>
    <x v="9"/>
    <x v="3"/>
    <x v="3"/>
    <x v="1"/>
    <x v="1"/>
    <x v="1"/>
    <x v="1"/>
    <x v="0"/>
    <x v="0"/>
    <x v="0"/>
  </r>
  <r>
    <s v="2110530000"/>
    <s v="Varróanyag"/>
    <s v="Varróanyag"/>
    <s v=""/>
    <s v=""/>
    <s v="2"/>
    <s v="30"/>
    <s v="3"/>
    <s v="KM2101"/>
    <s v=""/>
    <s v=""/>
    <s v="0006"/>
    <d v="2024-12-17T00:00:00"/>
    <x v="40"/>
    <x v="40"/>
    <x v="9"/>
    <x v="9"/>
    <x v="3"/>
    <x v="3"/>
    <x v="1"/>
    <x v="1"/>
    <x v="1"/>
    <x v="1"/>
    <x v="0"/>
    <x v="0"/>
    <x v="0"/>
  </r>
  <r>
    <s v="2110600000"/>
    <s v="Orvosi gázok"/>
    <s v="Orvosi gázok"/>
    <s v=""/>
    <s v=""/>
    <s v="2"/>
    <s v="30"/>
    <s v="3"/>
    <s v="KM2101"/>
    <s v=""/>
    <s v=""/>
    <s v="0006"/>
    <d v="2024-12-17T00:00:00"/>
    <x v="41"/>
    <x v="41"/>
    <x v="9"/>
    <x v="9"/>
    <x v="3"/>
    <x v="3"/>
    <x v="1"/>
    <x v="1"/>
    <x v="1"/>
    <x v="1"/>
    <x v="0"/>
    <x v="0"/>
    <x v="0"/>
  </r>
  <r>
    <s v="2110610000"/>
    <s v="Diagnosztikák speciális anyagai"/>
    <s v="Diagn.spec.anyag"/>
    <s v=""/>
    <s v=""/>
    <s v="2"/>
    <s v="30"/>
    <s v="3"/>
    <s v="KM2101"/>
    <s v=""/>
    <s v=""/>
    <s v="0006"/>
    <d v="2024-12-17T00:00:00"/>
    <x v="42"/>
    <x v="42"/>
    <x v="9"/>
    <x v="9"/>
    <x v="3"/>
    <x v="3"/>
    <x v="1"/>
    <x v="1"/>
    <x v="1"/>
    <x v="1"/>
    <x v="0"/>
    <x v="0"/>
    <x v="0"/>
  </r>
  <r>
    <s v="2110620000"/>
    <s v="Egyéb szakmai eü. területek speciális anyagai"/>
    <s v="E.eü.terület.spec.an"/>
    <s v=""/>
    <s v=""/>
    <s v="2"/>
    <s v="30"/>
    <s v="3"/>
    <s v="KM2101"/>
    <s v=""/>
    <s v=""/>
    <s v="0006"/>
    <d v="2024-12-17T00:00:00"/>
    <x v="43"/>
    <x v="43"/>
    <x v="9"/>
    <x v="9"/>
    <x v="3"/>
    <x v="3"/>
    <x v="1"/>
    <x v="1"/>
    <x v="1"/>
    <x v="1"/>
    <x v="0"/>
    <x v="0"/>
    <x v="0"/>
  </r>
  <r>
    <s v="2110630000"/>
    <s v="Egyéb szakmai diagnosztikai és terápiás anyagok"/>
    <s v="E.szakm.diag-teráp.a"/>
    <s v=""/>
    <s v=""/>
    <s v="2"/>
    <s v="30"/>
    <s v="3"/>
    <s v="KM2101"/>
    <s v=""/>
    <s v=""/>
    <s v="0006"/>
    <d v="2024-12-17T00:00:00"/>
    <x v="44"/>
    <x v="44"/>
    <x v="9"/>
    <x v="9"/>
    <x v="3"/>
    <x v="3"/>
    <x v="1"/>
    <x v="1"/>
    <x v="1"/>
    <x v="1"/>
    <x v="0"/>
    <x v="0"/>
    <x v="0"/>
  </r>
  <r>
    <s v="2110640000"/>
    <s v="Emberi szervezetbe kerülő szakmai anyagok"/>
    <s v="E.szerv-be k.szakm.a"/>
    <s v=""/>
    <s v=""/>
    <s v="2"/>
    <s v="30"/>
    <s v="3"/>
    <s v="KM2101"/>
    <s v=""/>
    <s v=""/>
    <s v="0006"/>
    <d v="2024-12-17T00:00:00"/>
    <x v="45"/>
    <x v="45"/>
    <x v="9"/>
    <x v="9"/>
    <x v="3"/>
    <x v="3"/>
    <x v="1"/>
    <x v="1"/>
    <x v="1"/>
    <x v="1"/>
    <x v="0"/>
    <x v="0"/>
    <x v="0"/>
  </r>
  <r>
    <s v="2110650000"/>
    <s v="Egyéb szakmai diagnosztikai és terápiás anyagok"/>
    <s v="E.szakm.diag-teráp.a"/>
    <s v=""/>
    <s v=""/>
    <s v="2"/>
    <s v="30"/>
    <s v="3"/>
    <s v="KM2101"/>
    <s v=""/>
    <s v=""/>
    <s v="0006"/>
    <d v="2024-12-17T00:00:00"/>
    <x v="46"/>
    <x v="44"/>
    <x v="9"/>
    <x v="9"/>
    <x v="3"/>
    <x v="3"/>
    <x v="1"/>
    <x v="1"/>
    <x v="1"/>
    <x v="1"/>
    <x v="0"/>
    <x v="0"/>
    <x v="0"/>
  </r>
  <r>
    <s v="2110660000"/>
    <s v="Egyszer használatos eü. szakmai anyagok"/>
    <s v="Egysz.h.eü.szakm.a."/>
    <s v=""/>
    <s v=""/>
    <s v="2"/>
    <s v="30"/>
    <s v="3"/>
    <s v="KM2101"/>
    <s v=""/>
    <s v=""/>
    <s v="0006"/>
    <d v="2024-12-17T00:00:00"/>
    <x v="47"/>
    <x v="46"/>
    <x v="9"/>
    <x v="9"/>
    <x v="3"/>
    <x v="3"/>
    <x v="1"/>
    <x v="1"/>
    <x v="1"/>
    <x v="1"/>
    <x v="0"/>
    <x v="0"/>
    <x v="0"/>
  </r>
  <r>
    <s v="2110670000"/>
    <s v="Képalkotó diagnosztika speciális szakmai anyagai"/>
    <s v="Kép.diag.spec.szak.a"/>
    <s v=""/>
    <s v=""/>
    <s v="2"/>
    <s v="30"/>
    <s v="3"/>
    <s v="KM2101"/>
    <s v=""/>
    <s v=""/>
    <s v="0006"/>
    <d v="2024-12-17T00:00:00"/>
    <x v="48"/>
    <x v="47"/>
    <x v="9"/>
    <x v="9"/>
    <x v="3"/>
    <x v="3"/>
    <x v="1"/>
    <x v="1"/>
    <x v="1"/>
    <x v="1"/>
    <x v="0"/>
    <x v="0"/>
    <x v="0"/>
  </r>
  <r>
    <s v="2110680000"/>
    <s v="Egyéb diagnosztikák speciális szakmai anyagai"/>
    <s v="Egy.diag.spec.szak.a"/>
    <s v=""/>
    <s v=""/>
    <s v="2"/>
    <s v="30"/>
    <s v="3"/>
    <s v="KM2101"/>
    <s v=""/>
    <s v=""/>
    <s v="0006"/>
    <d v="2024-12-17T00:00:00"/>
    <x v="49"/>
    <x v="48"/>
    <x v="9"/>
    <x v="9"/>
    <x v="3"/>
    <x v="3"/>
    <x v="1"/>
    <x v="1"/>
    <x v="1"/>
    <x v="1"/>
    <x v="0"/>
    <x v="0"/>
    <x v="0"/>
  </r>
  <r>
    <s v="2110690000"/>
    <s v="OKFŐ-től térítésmentesen átvett készletek"/>
    <s v="OKFŐ tér.m átv készl"/>
    <s v=""/>
    <s v=""/>
    <s v="2"/>
    <s v="30"/>
    <s v="3"/>
    <s v="KM2101"/>
    <s v=""/>
    <s v=""/>
    <s v="0006"/>
    <d v="2024-12-17T00:00:00"/>
    <x v="50"/>
    <x v="49"/>
    <x v="9"/>
    <x v="9"/>
    <x v="3"/>
    <x v="3"/>
    <x v="1"/>
    <x v="1"/>
    <x v="1"/>
    <x v="1"/>
    <x v="0"/>
    <x v="0"/>
    <x v="0"/>
  </r>
  <r>
    <s v="2110700000"/>
    <s v="Szőlészet szakmai anyagok"/>
    <s v="Szőlészet szakm.any."/>
    <s v=""/>
    <s v=""/>
    <s v="2"/>
    <s v="30"/>
    <s v="3"/>
    <s v="KM2101"/>
    <s v=""/>
    <s v=""/>
    <s v="0006"/>
    <d v="2024-12-17T00:00:00"/>
    <x v="51"/>
    <x v="50"/>
    <x v="9"/>
    <x v="9"/>
    <x v="3"/>
    <x v="3"/>
    <x v="1"/>
    <x v="1"/>
    <x v="1"/>
    <x v="1"/>
    <x v="0"/>
    <x v="0"/>
    <x v="0"/>
  </r>
  <r>
    <s v="2110800000"/>
    <s v="Oktatás szakmai anyag"/>
    <s v="Oktatás szakm. anyag"/>
    <s v=""/>
    <s v=""/>
    <s v="2"/>
    <s v="30"/>
    <s v="3"/>
    <s v="KM2101"/>
    <s v=""/>
    <s v=""/>
    <s v="0006"/>
    <d v="2024-12-17T00:00:00"/>
    <x v="52"/>
    <x v="51"/>
    <x v="9"/>
    <x v="9"/>
    <x v="3"/>
    <x v="3"/>
    <x v="1"/>
    <x v="1"/>
    <x v="1"/>
    <x v="1"/>
    <x v="0"/>
    <x v="0"/>
    <x v="0"/>
  </r>
  <r>
    <s v="2110810000"/>
    <s v="Egyéb oktatási és kutatási szakmai anyag"/>
    <s v="Egy.okt.,kut szakm.a"/>
    <s v=""/>
    <s v=""/>
    <s v="2"/>
    <s v="30"/>
    <s v="3"/>
    <s v="KM2101"/>
    <s v=""/>
    <s v=""/>
    <s v="0006"/>
    <d v="2024-12-17T00:00:00"/>
    <x v="53"/>
    <x v="52"/>
    <x v="9"/>
    <x v="9"/>
    <x v="3"/>
    <x v="3"/>
    <x v="1"/>
    <x v="1"/>
    <x v="1"/>
    <x v="1"/>
    <x v="0"/>
    <x v="0"/>
    <x v="0"/>
  </r>
  <r>
    <s v="2110900000"/>
    <s v="Oktatás szakmai anyag  (feladással)"/>
    <s v="Okt.szakm.any(felad)"/>
    <s v=""/>
    <s v=""/>
    <s v="2"/>
    <s v="30"/>
    <s v="3"/>
    <s v="KM2101"/>
    <s v=""/>
    <s v=""/>
    <s v="0006"/>
    <d v="2024-12-17T00:00:00"/>
    <x v="54"/>
    <x v="53"/>
    <x v="9"/>
    <x v="9"/>
    <x v="3"/>
    <x v="3"/>
    <x v="1"/>
    <x v="1"/>
    <x v="1"/>
    <x v="1"/>
    <x v="0"/>
    <x v="0"/>
    <x v="0"/>
  </r>
  <r>
    <s v="2111000000"/>
    <s v="Laboratóriumi speciális szakmai anyagok"/>
    <s v="Labor spec.szakm.any"/>
    <s v=""/>
    <s v=""/>
    <s v="2"/>
    <s v="30"/>
    <s v="3"/>
    <s v="KM2101"/>
    <s v=""/>
    <s v=""/>
    <s v="0006"/>
    <d v="2024-12-17T00:00:00"/>
    <x v="55"/>
    <x v="54"/>
    <x v="9"/>
    <x v="9"/>
    <x v="3"/>
    <x v="3"/>
    <x v="1"/>
    <x v="1"/>
    <x v="1"/>
    <x v="1"/>
    <x v="0"/>
    <x v="0"/>
    <x v="0"/>
  </r>
  <r>
    <s v="2111010000"/>
    <s v="Patológia speciális szakmai anyagai"/>
    <s v="Patol.spec.szakm.any"/>
    <s v=""/>
    <s v=""/>
    <s v="2"/>
    <s v="30"/>
    <s v="3"/>
    <s v="KM2101"/>
    <s v=""/>
    <s v=""/>
    <s v="0006"/>
    <d v="2024-12-17T00:00:00"/>
    <x v="56"/>
    <x v="55"/>
    <x v="9"/>
    <x v="9"/>
    <x v="3"/>
    <x v="3"/>
    <x v="1"/>
    <x v="1"/>
    <x v="1"/>
    <x v="1"/>
    <x v="0"/>
    <x v="0"/>
    <x v="0"/>
  </r>
  <r>
    <s v="2111020000"/>
    <s v="Nukleáris medicina speciális szakmai anyagai"/>
    <s v="Nukl.med.szakm.any."/>
    <s v=""/>
    <s v=""/>
    <s v="2"/>
    <s v="30"/>
    <s v="3"/>
    <s v="KM2101"/>
    <s v=""/>
    <s v=""/>
    <s v="0006"/>
    <d v="2024-12-17T00:00:00"/>
    <x v="57"/>
    <x v="56"/>
    <x v="9"/>
    <x v="9"/>
    <x v="3"/>
    <x v="3"/>
    <x v="1"/>
    <x v="1"/>
    <x v="1"/>
    <x v="1"/>
    <x v="0"/>
    <x v="0"/>
    <x v="0"/>
  </r>
  <r>
    <s v="2111100000"/>
    <s v="Egyszer használatos textília"/>
    <s v="Egyszer haszn.textil"/>
    <s v=""/>
    <s v=""/>
    <s v="2"/>
    <s v="30"/>
    <s v="3"/>
    <s v="KM2101"/>
    <s v=""/>
    <s v=""/>
    <s v="0006"/>
    <d v="2024-12-17T00:00:00"/>
    <x v="58"/>
    <x v="57"/>
    <x v="9"/>
    <x v="9"/>
    <x v="3"/>
    <x v="3"/>
    <x v="1"/>
    <x v="1"/>
    <x v="1"/>
    <x v="1"/>
    <x v="0"/>
    <x v="0"/>
    <x v="0"/>
  </r>
  <r>
    <s v="2120010000"/>
    <s v="Élelmiszer"/>
    <s v="Élelmiszer"/>
    <s v=""/>
    <s v=""/>
    <s v="2"/>
    <s v="30"/>
    <s v="3"/>
    <s v="KM2102"/>
    <s v=""/>
    <s v=""/>
    <s v="0006"/>
    <d v="2024-12-17T00:00:00"/>
    <x v="59"/>
    <x v="58"/>
    <x v="10"/>
    <x v="10"/>
    <x v="3"/>
    <x v="3"/>
    <x v="1"/>
    <x v="1"/>
    <x v="1"/>
    <x v="1"/>
    <x v="0"/>
    <x v="0"/>
    <x v="0"/>
  </r>
  <r>
    <s v="2120020000"/>
    <s v="Élelmezés visszaváltási díj"/>
    <s v="Élelm.visszavált.díj"/>
    <s v=""/>
    <s v=""/>
    <s v="2"/>
    <s v="30"/>
    <s v="3"/>
    <s v="KM2102"/>
    <s v=""/>
    <s v=""/>
    <s v="0006"/>
    <d v="2025-08-22T00:00:00"/>
    <x v="60"/>
    <x v="59"/>
    <x v="10"/>
    <x v="10"/>
    <x v="3"/>
    <x v="3"/>
    <x v="1"/>
    <x v="1"/>
    <x v="1"/>
    <x v="1"/>
    <x v="0"/>
    <x v="0"/>
    <x v="0"/>
  </r>
  <r>
    <s v="2120100000"/>
    <s v="Irodaszer nyomtatvány ügyv tech anyagok"/>
    <s v="Irodaszer nyomtatv."/>
    <s v=""/>
    <s v=""/>
    <s v="2"/>
    <s v="30"/>
    <s v="3"/>
    <s v="KM2102"/>
    <s v=""/>
    <s v=""/>
    <s v="0006"/>
    <d v="2024-12-17T00:00:00"/>
    <x v="61"/>
    <x v="60"/>
    <x v="10"/>
    <x v="10"/>
    <x v="3"/>
    <x v="3"/>
    <x v="1"/>
    <x v="1"/>
    <x v="1"/>
    <x v="1"/>
    <x v="0"/>
    <x v="0"/>
    <x v="0"/>
  </r>
  <r>
    <s v="2120400000"/>
    <s v="Munkaruha, védőruha"/>
    <s v="Munkaruha, védőruha"/>
    <s v=""/>
    <s v=""/>
    <s v="2"/>
    <s v="30"/>
    <s v="3"/>
    <s v="KM2102"/>
    <s v=""/>
    <s v=""/>
    <s v="0006"/>
    <d v="2024-12-17T00:00:00"/>
    <x v="62"/>
    <x v="61"/>
    <x v="10"/>
    <x v="10"/>
    <x v="3"/>
    <x v="3"/>
    <x v="1"/>
    <x v="1"/>
    <x v="1"/>
    <x v="1"/>
    <x v="0"/>
    <x v="0"/>
    <x v="0"/>
  </r>
  <r>
    <s v="2120410000"/>
    <s v="Ellátotti textília felhasználás"/>
    <s v="Ellátotti text.felh."/>
    <s v=""/>
    <s v=""/>
    <s v="2"/>
    <s v="30"/>
    <s v="3"/>
    <s v="KM2102"/>
    <s v=""/>
    <s v=""/>
    <s v="0006"/>
    <d v="2024-12-17T00:00:00"/>
    <x v="63"/>
    <x v="62"/>
    <x v="10"/>
    <x v="10"/>
    <x v="3"/>
    <x v="3"/>
    <x v="1"/>
    <x v="1"/>
    <x v="1"/>
    <x v="1"/>
    <x v="0"/>
    <x v="0"/>
    <x v="0"/>
  </r>
  <r>
    <s v="2120420000"/>
    <s v="Egyéb textília felhasználás"/>
    <s v="Egyéb text. felh."/>
    <s v=""/>
    <s v=""/>
    <s v="2"/>
    <s v="30"/>
    <s v="3"/>
    <s v="KM2102"/>
    <s v=""/>
    <s v=""/>
    <s v="0006"/>
    <d v="2024-12-17T00:00:00"/>
    <x v="64"/>
    <x v="63"/>
    <x v="10"/>
    <x v="10"/>
    <x v="3"/>
    <x v="3"/>
    <x v="1"/>
    <x v="1"/>
    <x v="1"/>
    <x v="1"/>
    <x v="0"/>
    <x v="0"/>
    <x v="0"/>
  </r>
  <r>
    <s v="2120550000"/>
    <s v="Gyógyszertár – Patika átvezetési számla"/>
    <s v="Gytár – Pat.átv.szla"/>
    <s v=""/>
    <s v=""/>
    <s v="2"/>
    <s v="30"/>
    <s v="3"/>
    <s v="KM2101"/>
    <s v=""/>
    <s v=""/>
    <s v="0006"/>
    <d v="2024-12-17T00:00:00"/>
    <x v="65"/>
    <x v="64"/>
    <x v="9"/>
    <x v="9"/>
    <x v="3"/>
    <x v="3"/>
    <x v="1"/>
    <x v="1"/>
    <x v="1"/>
    <x v="1"/>
    <x v="0"/>
    <x v="0"/>
    <x v="0"/>
  </r>
  <r>
    <s v="2120560000"/>
    <s v="Szvár gyógyszertár – patika átvezetési számla"/>
    <s v="Sz.Gytár–pat.átv.szl"/>
    <s v=""/>
    <s v=""/>
    <s v="2"/>
    <s v="30"/>
    <s v="3"/>
    <s v="KM2101"/>
    <s v=""/>
    <s v=""/>
    <s v="0006"/>
    <d v="2024-12-17T00:00:00"/>
    <x v="66"/>
    <x v="65"/>
    <x v="9"/>
    <x v="9"/>
    <x v="3"/>
    <x v="3"/>
    <x v="1"/>
    <x v="1"/>
    <x v="1"/>
    <x v="1"/>
    <x v="0"/>
    <x v="0"/>
    <x v="0"/>
  </r>
  <r>
    <s v="2141100000"/>
    <s v="Gyógyszertári gyógyszerek KC"/>
    <s v="Gytári gyógyszer KC"/>
    <s v=""/>
    <s v=""/>
    <s v="2"/>
    <s v="30"/>
    <s v="3"/>
    <s v="KM2101"/>
    <s v=""/>
    <s v=""/>
    <s v="0006"/>
    <d v="2024-12-17T00:00:00"/>
    <x v="67"/>
    <x v="66"/>
    <x v="9"/>
    <x v="9"/>
    <x v="3"/>
    <x v="3"/>
    <x v="1"/>
    <x v="1"/>
    <x v="1"/>
    <x v="1"/>
    <x v="0"/>
    <x v="0"/>
    <x v="0"/>
  </r>
  <r>
    <s v="2141110000"/>
    <s v="Magisztrális készítmények KC"/>
    <s v="Magisztrális kész KC"/>
    <s v=""/>
    <s v=""/>
    <s v="2"/>
    <s v="30"/>
    <s v="3"/>
    <s v="KM2101"/>
    <s v=""/>
    <s v=""/>
    <s v="0006"/>
    <d v="2024-12-17T00:00:00"/>
    <x v="68"/>
    <x v="67"/>
    <x v="9"/>
    <x v="9"/>
    <x v="3"/>
    <x v="3"/>
    <x v="1"/>
    <x v="1"/>
    <x v="1"/>
    <x v="1"/>
    <x v="0"/>
    <x v="0"/>
    <x v="0"/>
  </r>
  <r>
    <s v="2141120000"/>
    <s v="Kontrasztanyagok KC"/>
    <s v="Kontrasztanyagok KC"/>
    <s v=""/>
    <s v=""/>
    <s v="2"/>
    <s v="30"/>
    <s v="3"/>
    <s v="KM2101"/>
    <s v=""/>
    <s v=""/>
    <s v="0006"/>
    <d v="2024-12-17T00:00:00"/>
    <x v="69"/>
    <x v="68"/>
    <x v="9"/>
    <x v="9"/>
    <x v="3"/>
    <x v="3"/>
    <x v="1"/>
    <x v="1"/>
    <x v="1"/>
    <x v="1"/>
    <x v="0"/>
    <x v="0"/>
    <x v="0"/>
  </r>
  <r>
    <s v="2141130000"/>
    <s v="Vakcinák, szerobakteriális készítmények KC"/>
    <s v="Vakcinák,szerobak KC"/>
    <s v=""/>
    <s v=""/>
    <s v="2"/>
    <s v="30"/>
    <s v="3"/>
    <s v="KM2101"/>
    <s v=""/>
    <s v=""/>
    <s v="0006"/>
    <d v="2024-12-17T00:00:00"/>
    <x v="70"/>
    <x v="69"/>
    <x v="9"/>
    <x v="9"/>
    <x v="3"/>
    <x v="3"/>
    <x v="1"/>
    <x v="1"/>
    <x v="1"/>
    <x v="1"/>
    <x v="0"/>
    <x v="0"/>
    <x v="0"/>
  </r>
  <r>
    <s v="2141140000"/>
    <s v="Gyógytápszer KC"/>
    <s v="Gyógytápszer KC"/>
    <s v=""/>
    <s v=""/>
    <s v="2"/>
    <s v="30"/>
    <s v="3"/>
    <s v="KM2101"/>
    <s v=""/>
    <s v=""/>
    <s v="0006"/>
    <d v="2024-12-17T00:00:00"/>
    <x v="71"/>
    <x v="70"/>
    <x v="9"/>
    <x v="9"/>
    <x v="3"/>
    <x v="3"/>
    <x v="1"/>
    <x v="1"/>
    <x v="1"/>
    <x v="1"/>
    <x v="0"/>
    <x v="0"/>
    <x v="0"/>
  </r>
  <r>
    <s v="2141150000"/>
    <s v="Vér, vérkészítmények KC"/>
    <s v="Vér, vérkészítmén KC"/>
    <s v=""/>
    <s v=""/>
    <s v="2"/>
    <s v="30"/>
    <s v="3"/>
    <s v="KM2101"/>
    <s v=""/>
    <s v=""/>
    <s v="0006"/>
    <d v="2024-12-17T00:00:00"/>
    <x v="72"/>
    <x v="71"/>
    <x v="9"/>
    <x v="9"/>
    <x v="3"/>
    <x v="3"/>
    <x v="1"/>
    <x v="1"/>
    <x v="1"/>
    <x v="1"/>
    <x v="0"/>
    <x v="0"/>
    <x v="0"/>
  </r>
  <r>
    <s v="2141200000"/>
    <s v="Gyógyszertári vegyszer KC"/>
    <s v="Gytári vegyszer KC"/>
    <s v=""/>
    <s v=""/>
    <s v="2"/>
    <s v="30"/>
    <s v="3"/>
    <s v="KM2101"/>
    <s v=""/>
    <s v=""/>
    <s v="0006"/>
    <d v="2024-12-17T00:00:00"/>
    <x v="73"/>
    <x v="72"/>
    <x v="9"/>
    <x v="9"/>
    <x v="3"/>
    <x v="3"/>
    <x v="1"/>
    <x v="1"/>
    <x v="1"/>
    <x v="1"/>
    <x v="0"/>
    <x v="0"/>
    <x v="0"/>
  </r>
  <r>
    <s v="2141210000"/>
    <s v="Gyógyszertári fertőtlenítőszer KC"/>
    <s v="Gytári fertőtlení KC"/>
    <s v=""/>
    <s v=""/>
    <s v="2"/>
    <s v="30"/>
    <s v="3"/>
    <s v="KM2101"/>
    <s v=""/>
    <s v=""/>
    <s v="0006"/>
    <d v="2024-12-17T00:00:00"/>
    <x v="74"/>
    <x v="73"/>
    <x v="9"/>
    <x v="9"/>
    <x v="3"/>
    <x v="3"/>
    <x v="1"/>
    <x v="1"/>
    <x v="1"/>
    <x v="1"/>
    <x v="0"/>
    <x v="0"/>
    <x v="0"/>
  </r>
  <r>
    <s v="2141220000"/>
    <s v="Étrendkiegészítők KC"/>
    <s v="Étrendkiegészítők KC"/>
    <s v=""/>
    <s v=""/>
    <s v="2"/>
    <s v="30"/>
    <s v="3"/>
    <s v="KM2101"/>
    <s v=""/>
    <s v=""/>
    <s v="0006"/>
    <d v="2024-12-17T00:00:00"/>
    <x v="75"/>
    <x v="74"/>
    <x v="9"/>
    <x v="9"/>
    <x v="3"/>
    <x v="3"/>
    <x v="1"/>
    <x v="1"/>
    <x v="1"/>
    <x v="1"/>
    <x v="0"/>
    <x v="0"/>
    <x v="0"/>
  </r>
  <r>
    <s v="2141500000"/>
    <s v="Gyógyszertári szakmai anyagok KC"/>
    <s v="Gytári szakmai an KC"/>
    <s v=""/>
    <s v=""/>
    <s v="2"/>
    <s v="30"/>
    <s v="3"/>
    <s v="KM2101"/>
    <s v=""/>
    <s v=""/>
    <s v="0006"/>
    <d v="2024-12-17T00:00:00"/>
    <x v="76"/>
    <x v="75"/>
    <x v="9"/>
    <x v="9"/>
    <x v="3"/>
    <x v="3"/>
    <x v="1"/>
    <x v="1"/>
    <x v="1"/>
    <x v="1"/>
    <x v="0"/>
    <x v="0"/>
    <x v="0"/>
  </r>
  <r>
    <s v="2141510000"/>
    <s v="Kötszer KC"/>
    <s v="Kötszer KC"/>
    <s v=""/>
    <s v=""/>
    <s v="2"/>
    <s v="30"/>
    <s v="3"/>
    <s v="KM2101"/>
    <s v=""/>
    <s v=""/>
    <s v="0006"/>
    <d v="2024-12-17T00:00:00"/>
    <x v="77"/>
    <x v="76"/>
    <x v="9"/>
    <x v="9"/>
    <x v="3"/>
    <x v="3"/>
    <x v="1"/>
    <x v="1"/>
    <x v="1"/>
    <x v="1"/>
    <x v="0"/>
    <x v="0"/>
    <x v="0"/>
  </r>
  <r>
    <s v="2141520000"/>
    <s v="Egyéb egyszer használatos szakmai anyagok KC"/>
    <s v="Egyéb eh. szakm.a KC"/>
    <s v=""/>
    <s v=""/>
    <s v="2"/>
    <s v="30"/>
    <s v="3"/>
    <s v="KM2101"/>
    <s v=""/>
    <s v=""/>
    <s v="0006"/>
    <d v="2024-12-17T00:00:00"/>
    <x v="78"/>
    <x v="77"/>
    <x v="9"/>
    <x v="9"/>
    <x v="3"/>
    <x v="3"/>
    <x v="1"/>
    <x v="1"/>
    <x v="1"/>
    <x v="1"/>
    <x v="0"/>
    <x v="0"/>
    <x v="0"/>
  </r>
  <r>
    <s v="2141530000"/>
    <s v="Varróanyag KC"/>
    <s v="Varróanyag KC"/>
    <s v=""/>
    <s v=""/>
    <s v="2"/>
    <s v="30"/>
    <s v="3"/>
    <s v="KM2101"/>
    <s v=""/>
    <s v=""/>
    <s v="0006"/>
    <d v="2024-12-17T00:00:00"/>
    <x v="79"/>
    <x v="78"/>
    <x v="9"/>
    <x v="9"/>
    <x v="3"/>
    <x v="3"/>
    <x v="1"/>
    <x v="1"/>
    <x v="1"/>
    <x v="1"/>
    <x v="0"/>
    <x v="0"/>
    <x v="0"/>
  </r>
  <r>
    <s v="2141600000"/>
    <s v="Orvosi gázok KC"/>
    <s v="Orvosi gázok KC"/>
    <s v=""/>
    <s v=""/>
    <s v="2"/>
    <s v="30"/>
    <s v="3"/>
    <s v="KM2101"/>
    <s v=""/>
    <s v=""/>
    <s v="0006"/>
    <d v="2024-12-17T00:00:00"/>
    <x v="80"/>
    <x v="79"/>
    <x v="9"/>
    <x v="9"/>
    <x v="3"/>
    <x v="3"/>
    <x v="1"/>
    <x v="1"/>
    <x v="1"/>
    <x v="1"/>
    <x v="0"/>
    <x v="0"/>
    <x v="0"/>
  </r>
  <r>
    <s v="2141640000"/>
    <s v="Emberi szervezetbe kerülő szakmai anyagok KC"/>
    <s v="E.szerv-be k.szak KC"/>
    <s v=""/>
    <s v=""/>
    <s v="2"/>
    <s v="30"/>
    <s v="3"/>
    <s v="KM2101"/>
    <s v=""/>
    <s v=""/>
    <s v="0006"/>
    <d v="2024-12-17T00:00:00"/>
    <x v="81"/>
    <x v="80"/>
    <x v="9"/>
    <x v="9"/>
    <x v="3"/>
    <x v="3"/>
    <x v="1"/>
    <x v="1"/>
    <x v="1"/>
    <x v="1"/>
    <x v="0"/>
    <x v="0"/>
    <x v="0"/>
  </r>
  <r>
    <s v="2141650000"/>
    <s v="Egyéb szakmai diagnosztikai és terápiás anyagok KC"/>
    <s v="E.szakm.diag-terá KC"/>
    <s v=""/>
    <s v=""/>
    <s v="2"/>
    <s v="30"/>
    <s v="3"/>
    <s v="KM2101"/>
    <s v=""/>
    <s v=""/>
    <s v="0006"/>
    <d v="2024-12-17T00:00:00"/>
    <x v="82"/>
    <x v="81"/>
    <x v="9"/>
    <x v="9"/>
    <x v="3"/>
    <x v="3"/>
    <x v="1"/>
    <x v="1"/>
    <x v="1"/>
    <x v="1"/>
    <x v="0"/>
    <x v="0"/>
    <x v="0"/>
  </r>
  <r>
    <s v="2141910000"/>
    <s v="Laboratóriumi speciális szakmai anyagok KC"/>
    <s v="Labor spec.szakm. KC"/>
    <s v=""/>
    <s v=""/>
    <s v="2"/>
    <s v="30"/>
    <s v="3"/>
    <s v="KM2101"/>
    <s v=""/>
    <s v=""/>
    <s v="0006"/>
    <d v="2024-12-17T00:00:00"/>
    <x v="83"/>
    <x v="82"/>
    <x v="9"/>
    <x v="9"/>
    <x v="3"/>
    <x v="3"/>
    <x v="1"/>
    <x v="1"/>
    <x v="1"/>
    <x v="1"/>
    <x v="0"/>
    <x v="0"/>
    <x v="0"/>
  </r>
  <r>
    <s v="2142100000"/>
    <s v="Gyógyszertári gyógyszerek MK"/>
    <s v="Gytári gyógyszer MK"/>
    <s v=""/>
    <s v=""/>
    <s v="2"/>
    <s v="30"/>
    <s v="3"/>
    <s v="KM2101"/>
    <s v=""/>
    <s v=""/>
    <s v="0006"/>
    <d v="2024-12-17T00:00:00"/>
    <x v="84"/>
    <x v="83"/>
    <x v="9"/>
    <x v="9"/>
    <x v="3"/>
    <x v="3"/>
    <x v="1"/>
    <x v="1"/>
    <x v="1"/>
    <x v="1"/>
    <x v="0"/>
    <x v="0"/>
    <x v="0"/>
  </r>
  <r>
    <s v="2142110000"/>
    <s v="Magisztrális készítmények MK"/>
    <s v="Magisztrális kész MK"/>
    <s v=""/>
    <s v=""/>
    <s v="2"/>
    <s v="30"/>
    <s v="3"/>
    <s v="KM2101"/>
    <s v=""/>
    <s v=""/>
    <s v="0006"/>
    <d v="2024-12-17T00:00:00"/>
    <x v="85"/>
    <x v="84"/>
    <x v="9"/>
    <x v="9"/>
    <x v="3"/>
    <x v="3"/>
    <x v="1"/>
    <x v="1"/>
    <x v="1"/>
    <x v="1"/>
    <x v="0"/>
    <x v="0"/>
    <x v="0"/>
  </r>
  <r>
    <s v="2142120000"/>
    <s v="Kontrasztanyagok MK"/>
    <s v="Kontrasztanyagok MK"/>
    <s v=""/>
    <s v=""/>
    <s v="2"/>
    <s v="30"/>
    <s v="3"/>
    <s v="KM2101"/>
    <s v=""/>
    <s v=""/>
    <s v="0006"/>
    <d v="2024-12-17T00:00:00"/>
    <x v="86"/>
    <x v="85"/>
    <x v="9"/>
    <x v="9"/>
    <x v="3"/>
    <x v="3"/>
    <x v="1"/>
    <x v="1"/>
    <x v="1"/>
    <x v="1"/>
    <x v="0"/>
    <x v="0"/>
    <x v="0"/>
  </r>
  <r>
    <s v="2142130000"/>
    <s v="Vakcinák, szerobakteriális készítmények MK"/>
    <s v="Vakcinák,szerobak MK"/>
    <s v=""/>
    <s v=""/>
    <s v="2"/>
    <s v="30"/>
    <s v="3"/>
    <s v="KM2101"/>
    <s v=""/>
    <s v=""/>
    <s v="0006"/>
    <d v="2024-12-17T00:00:00"/>
    <x v="87"/>
    <x v="86"/>
    <x v="9"/>
    <x v="9"/>
    <x v="3"/>
    <x v="3"/>
    <x v="1"/>
    <x v="1"/>
    <x v="1"/>
    <x v="1"/>
    <x v="0"/>
    <x v="0"/>
    <x v="0"/>
  </r>
  <r>
    <s v="2142140000"/>
    <s v="Gyógytápszer MK"/>
    <s v="Gyógytápszer MK"/>
    <s v=""/>
    <s v=""/>
    <s v="2"/>
    <s v="30"/>
    <s v="3"/>
    <s v="KM2101"/>
    <s v=""/>
    <s v=""/>
    <s v="0006"/>
    <d v="2024-12-17T00:00:00"/>
    <x v="88"/>
    <x v="87"/>
    <x v="9"/>
    <x v="9"/>
    <x v="3"/>
    <x v="3"/>
    <x v="1"/>
    <x v="1"/>
    <x v="1"/>
    <x v="1"/>
    <x v="0"/>
    <x v="0"/>
    <x v="0"/>
  </r>
  <r>
    <s v="2142150000"/>
    <s v="Vér, vérkészítmények MK"/>
    <s v="Vér, vérkészítmén MK"/>
    <s v=""/>
    <s v=""/>
    <s v="2"/>
    <s v="30"/>
    <s v="3"/>
    <s v="KM2101"/>
    <s v=""/>
    <s v=""/>
    <s v="0006"/>
    <d v="2024-12-17T00:00:00"/>
    <x v="89"/>
    <x v="88"/>
    <x v="9"/>
    <x v="9"/>
    <x v="3"/>
    <x v="3"/>
    <x v="1"/>
    <x v="1"/>
    <x v="1"/>
    <x v="1"/>
    <x v="0"/>
    <x v="0"/>
    <x v="0"/>
  </r>
  <r>
    <s v="2142200000"/>
    <s v="Gyógyszertári vegyszer MK"/>
    <s v="Gytári vegyszer MK"/>
    <s v=""/>
    <s v=""/>
    <s v="2"/>
    <s v="30"/>
    <s v="3"/>
    <s v="KM2101"/>
    <s v=""/>
    <s v=""/>
    <s v="0006"/>
    <d v="2024-12-17T00:00:00"/>
    <x v="90"/>
    <x v="89"/>
    <x v="9"/>
    <x v="9"/>
    <x v="3"/>
    <x v="3"/>
    <x v="1"/>
    <x v="1"/>
    <x v="1"/>
    <x v="1"/>
    <x v="0"/>
    <x v="0"/>
    <x v="0"/>
  </r>
  <r>
    <s v="2142210000"/>
    <s v="Gyógyszertári fertőtlenítőszer MK"/>
    <s v="Gytári fertőtlení MK"/>
    <s v=""/>
    <s v=""/>
    <s v="2"/>
    <s v="30"/>
    <s v="3"/>
    <s v="KM2101"/>
    <s v=""/>
    <s v=""/>
    <s v="0006"/>
    <d v="2024-12-17T00:00:00"/>
    <x v="91"/>
    <x v="90"/>
    <x v="9"/>
    <x v="9"/>
    <x v="3"/>
    <x v="3"/>
    <x v="1"/>
    <x v="1"/>
    <x v="1"/>
    <x v="1"/>
    <x v="0"/>
    <x v="0"/>
    <x v="0"/>
  </r>
  <r>
    <s v="2142220000"/>
    <s v="Étrendkiegészítők MK"/>
    <s v="Étrendkiegészítők MK"/>
    <s v=""/>
    <s v=""/>
    <s v="2"/>
    <s v="30"/>
    <s v="3"/>
    <s v="KM2101"/>
    <s v=""/>
    <s v=""/>
    <s v="0006"/>
    <d v="2024-12-17T00:00:00"/>
    <x v="92"/>
    <x v="91"/>
    <x v="9"/>
    <x v="9"/>
    <x v="3"/>
    <x v="3"/>
    <x v="1"/>
    <x v="1"/>
    <x v="1"/>
    <x v="1"/>
    <x v="0"/>
    <x v="0"/>
    <x v="0"/>
  </r>
  <r>
    <s v="2142500000"/>
    <s v="Gyógyszertári szakmai anyagok MK"/>
    <s v="Gytári szakmai an MK"/>
    <s v=""/>
    <s v=""/>
    <s v="2"/>
    <s v="30"/>
    <s v="3"/>
    <s v="KM2101"/>
    <s v=""/>
    <s v=""/>
    <s v="0006"/>
    <d v="2024-12-17T00:00:00"/>
    <x v="93"/>
    <x v="92"/>
    <x v="9"/>
    <x v="9"/>
    <x v="3"/>
    <x v="3"/>
    <x v="1"/>
    <x v="1"/>
    <x v="1"/>
    <x v="1"/>
    <x v="0"/>
    <x v="0"/>
    <x v="0"/>
  </r>
  <r>
    <s v="2142510000"/>
    <s v="Kötszer MK"/>
    <s v="Kötszer MK"/>
    <s v=""/>
    <s v=""/>
    <s v="2"/>
    <s v="30"/>
    <s v="3"/>
    <s v="KM2101"/>
    <s v=""/>
    <s v=""/>
    <s v="0006"/>
    <d v="2024-12-17T00:00:00"/>
    <x v="94"/>
    <x v="93"/>
    <x v="9"/>
    <x v="9"/>
    <x v="3"/>
    <x v="3"/>
    <x v="1"/>
    <x v="1"/>
    <x v="1"/>
    <x v="1"/>
    <x v="0"/>
    <x v="0"/>
    <x v="0"/>
  </r>
  <r>
    <s v="2142520000"/>
    <s v="Egyéb egyszer használatos szakmai anyagok MK"/>
    <s v="Egyéb eh. szakm.a MK"/>
    <s v=""/>
    <s v=""/>
    <s v="2"/>
    <s v="30"/>
    <s v="3"/>
    <s v="KM2101"/>
    <s v=""/>
    <s v=""/>
    <s v="0006"/>
    <d v="2024-12-17T00:00:00"/>
    <x v="95"/>
    <x v="94"/>
    <x v="9"/>
    <x v="9"/>
    <x v="3"/>
    <x v="3"/>
    <x v="1"/>
    <x v="1"/>
    <x v="1"/>
    <x v="1"/>
    <x v="0"/>
    <x v="0"/>
    <x v="0"/>
  </r>
  <r>
    <s v="2142530000"/>
    <s v="Varróanyag MK"/>
    <s v="Varróanyag MK"/>
    <s v=""/>
    <s v=""/>
    <s v="2"/>
    <s v="30"/>
    <s v="3"/>
    <s v="KM2101"/>
    <s v=""/>
    <s v=""/>
    <s v="0006"/>
    <d v="2024-12-17T00:00:00"/>
    <x v="96"/>
    <x v="95"/>
    <x v="9"/>
    <x v="9"/>
    <x v="3"/>
    <x v="3"/>
    <x v="1"/>
    <x v="1"/>
    <x v="1"/>
    <x v="1"/>
    <x v="0"/>
    <x v="0"/>
    <x v="0"/>
  </r>
  <r>
    <s v="2142600000"/>
    <s v="Orvosi gázok MK"/>
    <s v="Orvosi gázok MK"/>
    <s v=""/>
    <s v=""/>
    <s v="2"/>
    <s v="30"/>
    <s v="3"/>
    <s v="KM2101"/>
    <s v=""/>
    <s v=""/>
    <s v="0006"/>
    <d v="2024-12-17T00:00:00"/>
    <x v="97"/>
    <x v="96"/>
    <x v="9"/>
    <x v="9"/>
    <x v="3"/>
    <x v="3"/>
    <x v="1"/>
    <x v="1"/>
    <x v="1"/>
    <x v="1"/>
    <x v="0"/>
    <x v="0"/>
    <x v="0"/>
  </r>
  <r>
    <s v="2142640000"/>
    <s v="Emberi szervezetbe kerülő szakmai anyagok MK"/>
    <s v="E.szerv-be k.szak MK"/>
    <s v=""/>
    <s v=""/>
    <s v="2"/>
    <s v="30"/>
    <s v="3"/>
    <s v="KM2101"/>
    <s v=""/>
    <s v=""/>
    <s v="0006"/>
    <d v="2024-12-17T00:00:00"/>
    <x v="98"/>
    <x v="97"/>
    <x v="9"/>
    <x v="9"/>
    <x v="3"/>
    <x v="3"/>
    <x v="1"/>
    <x v="1"/>
    <x v="1"/>
    <x v="1"/>
    <x v="0"/>
    <x v="0"/>
    <x v="0"/>
  </r>
  <r>
    <s v="2142650000"/>
    <s v="Egyéb szakmai diagnosztikai és terápiás anyagok MK"/>
    <s v="E.szakm.diag-terá MK"/>
    <s v=""/>
    <s v=""/>
    <s v="2"/>
    <s v="30"/>
    <s v="3"/>
    <s v="KM2101"/>
    <s v=""/>
    <s v=""/>
    <s v="0006"/>
    <d v="2024-12-17T00:00:00"/>
    <x v="99"/>
    <x v="98"/>
    <x v="9"/>
    <x v="9"/>
    <x v="3"/>
    <x v="3"/>
    <x v="1"/>
    <x v="1"/>
    <x v="1"/>
    <x v="1"/>
    <x v="0"/>
    <x v="0"/>
    <x v="0"/>
  </r>
  <r>
    <s v="2142910000"/>
    <s v="Laboratóriumi speciális szakmai anyagok MK"/>
    <s v="Labor spec.szakm. MK"/>
    <s v=""/>
    <s v=""/>
    <s v="2"/>
    <s v="30"/>
    <s v="3"/>
    <s v="KM2101"/>
    <s v=""/>
    <s v=""/>
    <s v="0006"/>
    <d v="2024-12-17T00:00:00"/>
    <x v="100"/>
    <x v="99"/>
    <x v="9"/>
    <x v="9"/>
    <x v="3"/>
    <x v="3"/>
    <x v="1"/>
    <x v="1"/>
    <x v="1"/>
    <x v="1"/>
    <x v="0"/>
    <x v="0"/>
    <x v="0"/>
  </r>
  <r>
    <s v="2143100000"/>
    <s v="Gyógyszertári gyógyszerek ZK"/>
    <s v="Gytári gyógyszer ZK"/>
    <s v=""/>
    <s v=""/>
    <s v="2"/>
    <s v="30"/>
    <s v="3"/>
    <s v="KM2101"/>
    <s v=""/>
    <s v=""/>
    <s v="0006"/>
    <d v="2024-12-17T00:00:00"/>
    <x v="101"/>
    <x v="100"/>
    <x v="9"/>
    <x v="9"/>
    <x v="3"/>
    <x v="3"/>
    <x v="1"/>
    <x v="1"/>
    <x v="1"/>
    <x v="1"/>
    <x v="0"/>
    <x v="0"/>
    <x v="0"/>
  </r>
  <r>
    <s v="2143110000"/>
    <s v="Magisztrális készítmények ZK"/>
    <s v="Magisztrális kész ZK"/>
    <s v=""/>
    <s v=""/>
    <s v="2"/>
    <s v="30"/>
    <s v="3"/>
    <s v="KM2101"/>
    <s v=""/>
    <s v=""/>
    <s v="0006"/>
    <d v="2024-12-17T00:00:00"/>
    <x v="102"/>
    <x v="101"/>
    <x v="9"/>
    <x v="9"/>
    <x v="3"/>
    <x v="3"/>
    <x v="1"/>
    <x v="1"/>
    <x v="1"/>
    <x v="1"/>
    <x v="0"/>
    <x v="0"/>
    <x v="0"/>
  </r>
  <r>
    <s v="2143120000"/>
    <s v="Kontrasztanyagok ZK"/>
    <s v="Kontrasztanyagok ZK"/>
    <s v=""/>
    <s v=""/>
    <s v="2"/>
    <s v="30"/>
    <s v="3"/>
    <s v="KM2101"/>
    <s v=""/>
    <s v=""/>
    <s v="0006"/>
    <d v="2024-12-17T00:00:00"/>
    <x v="103"/>
    <x v="102"/>
    <x v="9"/>
    <x v="9"/>
    <x v="3"/>
    <x v="3"/>
    <x v="1"/>
    <x v="1"/>
    <x v="1"/>
    <x v="1"/>
    <x v="0"/>
    <x v="0"/>
    <x v="0"/>
  </r>
  <r>
    <s v="2143130000"/>
    <s v="Vakcinák, szerobakteriális készítmények ZK"/>
    <s v="Vakcinák,szerobak ZK"/>
    <s v=""/>
    <s v=""/>
    <s v="2"/>
    <s v="30"/>
    <s v="3"/>
    <s v="KM2101"/>
    <s v=""/>
    <s v=""/>
    <s v="0006"/>
    <d v="2024-12-17T00:00:00"/>
    <x v="104"/>
    <x v="103"/>
    <x v="9"/>
    <x v="9"/>
    <x v="3"/>
    <x v="3"/>
    <x v="1"/>
    <x v="1"/>
    <x v="1"/>
    <x v="1"/>
    <x v="0"/>
    <x v="0"/>
    <x v="0"/>
  </r>
  <r>
    <s v="2143140000"/>
    <s v="Gyógytápszer ZK"/>
    <s v="Gyógytápszer ZK"/>
    <s v=""/>
    <s v=""/>
    <s v="2"/>
    <s v="30"/>
    <s v="3"/>
    <s v="KM2101"/>
    <s v=""/>
    <s v=""/>
    <s v="0006"/>
    <d v="2024-12-17T00:00:00"/>
    <x v="105"/>
    <x v="104"/>
    <x v="9"/>
    <x v="9"/>
    <x v="3"/>
    <x v="3"/>
    <x v="1"/>
    <x v="1"/>
    <x v="1"/>
    <x v="1"/>
    <x v="0"/>
    <x v="0"/>
    <x v="0"/>
  </r>
  <r>
    <s v="2143150000"/>
    <s v="Vér, vérkészítmények ZK"/>
    <s v="Vér, vérkészítmén ZK"/>
    <s v=""/>
    <s v=""/>
    <s v="2"/>
    <s v="30"/>
    <s v="3"/>
    <s v="KM2101"/>
    <s v=""/>
    <s v=""/>
    <s v="0006"/>
    <d v="2024-12-17T00:00:00"/>
    <x v="106"/>
    <x v="105"/>
    <x v="9"/>
    <x v="9"/>
    <x v="3"/>
    <x v="3"/>
    <x v="1"/>
    <x v="1"/>
    <x v="1"/>
    <x v="1"/>
    <x v="0"/>
    <x v="0"/>
    <x v="0"/>
  </r>
  <r>
    <s v="2143200000"/>
    <s v="Gyógyszertári vegyszer ZK"/>
    <s v="Gytári vegyszer ZK"/>
    <s v=""/>
    <s v=""/>
    <s v="2"/>
    <s v="30"/>
    <s v="3"/>
    <s v="KM2101"/>
    <s v=""/>
    <s v=""/>
    <s v="0006"/>
    <d v="2024-12-17T00:00:00"/>
    <x v="107"/>
    <x v="106"/>
    <x v="9"/>
    <x v="9"/>
    <x v="3"/>
    <x v="3"/>
    <x v="1"/>
    <x v="1"/>
    <x v="1"/>
    <x v="1"/>
    <x v="0"/>
    <x v="0"/>
    <x v="0"/>
  </r>
  <r>
    <s v="2143210000"/>
    <s v="Gyógyszertári fertőtlenítőszer ZK"/>
    <s v="Gytári fertőtlení ZK"/>
    <s v=""/>
    <s v=""/>
    <s v="2"/>
    <s v="30"/>
    <s v="3"/>
    <s v="KM2101"/>
    <s v=""/>
    <s v=""/>
    <s v="0006"/>
    <d v="2024-12-17T00:00:00"/>
    <x v="108"/>
    <x v="107"/>
    <x v="9"/>
    <x v="9"/>
    <x v="3"/>
    <x v="3"/>
    <x v="1"/>
    <x v="1"/>
    <x v="1"/>
    <x v="1"/>
    <x v="0"/>
    <x v="0"/>
    <x v="0"/>
  </r>
  <r>
    <s v="2143220000"/>
    <s v="Étrendkiegészítők ZK"/>
    <s v="Étrendkiegészítők ZK"/>
    <s v=""/>
    <s v=""/>
    <s v="2"/>
    <s v="30"/>
    <s v="3"/>
    <s v="KM2101"/>
    <s v=""/>
    <s v=""/>
    <s v="0006"/>
    <d v="2024-12-17T00:00:00"/>
    <x v="109"/>
    <x v="108"/>
    <x v="9"/>
    <x v="9"/>
    <x v="3"/>
    <x v="3"/>
    <x v="1"/>
    <x v="1"/>
    <x v="1"/>
    <x v="1"/>
    <x v="0"/>
    <x v="0"/>
    <x v="0"/>
  </r>
  <r>
    <s v="2143500000"/>
    <s v="Gyógyszertári szakmai anyagok ZK"/>
    <s v="Gytári szakmai an ZK"/>
    <s v=""/>
    <s v=""/>
    <s v="2"/>
    <s v="30"/>
    <s v="3"/>
    <s v="KM2101"/>
    <s v=""/>
    <s v=""/>
    <s v="0006"/>
    <d v="2024-12-17T00:00:00"/>
    <x v="110"/>
    <x v="109"/>
    <x v="9"/>
    <x v="9"/>
    <x v="3"/>
    <x v="3"/>
    <x v="1"/>
    <x v="1"/>
    <x v="1"/>
    <x v="1"/>
    <x v="0"/>
    <x v="0"/>
    <x v="0"/>
  </r>
  <r>
    <s v="2143510000"/>
    <s v="Kötszer ZK"/>
    <s v="Kötszer ZK"/>
    <s v=""/>
    <s v=""/>
    <s v="2"/>
    <s v="30"/>
    <s v="3"/>
    <s v="KM2101"/>
    <s v=""/>
    <s v=""/>
    <s v="0006"/>
    <d v="2024-12-17T00:00:00"/>
    <x v="111"/>
    <x v="110"/>
    <x v="9"/>
    <x v="9"/>
    <x v="3"/>
    <x v="3"/>
    <x v="1"/>
    <x v="1"/>
    <x v="1"/>
    <x v="1"/>
    <x v="0"/>
    <x v="0"/>
    <x v="0"/>
  </r>
  <r>
    <s v="2143520000"/>
    <s v="Egyéb egyszer használatos szakmai anyagok ZK"/>
    <s v="Egyéb eh. szakm.a ZK"/>
    <s v=""/>
    <s v=""/>
    <s v="2"/>
    <s v="30"/>
    <s v="3"/>
    <s v="KM2101"/>
    <s v=""/>
    <s v=""/>
    <s v="0006"/>
    <d v="2024-12-17T00:00:00"/>
    <x v="112"/>
    <x v="111"/>
    <x v="9"/>
    <x v="9"/>
    <x v="3"/>
    <x v="3"/>
    <x v="1"/>
    <x v="1"/>
    <x v="1"/>
    <x v="1"/>
    <x v="0"/>
    <x v="0"/>
    <x v="0"/>
  </r>
  <r>
    <s v="2143530000"/>
    <s v="Varróanyag ZK"/>
    <s v="Varróanyag ZK"/>
    <s v=""/>
    <s v=""/>
    <s v="2"/>
    <s v="30"/>
    <s v="3"/>
    <s v="KM2101"/>
    <s v=""/>
    <s v=""/>
    <s v="0006"/>
    <d v="2024-12-17T00:00:00"/>
    <x v="113"/>
    <x v="112"/>
    <x v="9"/>
    <x v="9"/>
    <x v="3"/>
    <x v="3"/>
    <x v="1"/>
    <x v="1"/>
    <x v="1"/>
    <x v="1"/>
    <x v="0"/>
    <x v="0"/>
    <x v="0"/>
  </r>
  <r>
    <s v="2143600000"/>
    <s v="Orvosi gázok ZK"/>
    <s v="Orvosi gázok ZK"/>
    <s v=""/>
    <s v=""/>
    <s v="2"/>
    <s v="30"/>
    <s v="3"/>
    <s v="KM2101"/>
    <s v=""/>
    <s v=""/>
    <s v="0006"/>
    <d v="2024-12-17T00:00:00"/>
    <x v="114"/>
    <x v="113"/>
    <x v="9"/>
    <x v="9"/>
    <x v="3"/>
    <x v="3"/>
    <x v="1"/>
    <x v="1"/>
    <x v="1"/>
    <x v="1"/>
    <x v="0"/>
    <x v="0"/>
    <x v="0"/>
  </r>
  <r>
    <s v="2143640000"/>
    <s v="Emberi szervezetbe kerülő szakmai anyagok ZK"/>
    <s v="E.szerv-be k.szak ZK"/>
    <s v=""/>
    <s v=""/>
    <s v="2"/>
    <s v="30"/>
    <s v="3"/>
    <s v="KM2101"/>
    <s v=""/>
    <s v=""/>
    <s v="0006"/>
    <d v="2024-12-17T00:00:00"/>
    <x v="115"/>
    <x v="114"/>
    <x v="9"/>
    <x v="9"/>
    <x v="3"/>
    <x v="3"/>
    <x v="1"/>
    <x v="1"/>
    <x v="1"/>
    <x v="1"/>
    <x v="0"/>
    <x v="0"/>
    <x v="0"/>
  </r>
  <r>
    <s v="2143650000"/>
    <s v="Egyéb szakmai diagnosztikai és terápiás anyagok ZK"/>
    <s v="E.szakm.diag-terá ZK"/>
    <s v=""/>
    <s v=""/>
    <s v="2"/>
    <s v="30"/>
    <s v="3"/>
    <s v="KM2101"/>
    <s v=""/>
    <s v=""/>
    <s v="0006"/>
    <d v="2024-12-17T00:00:00"/>
    <x v="116"/>
    <x v="115"/>
    <x v="9"/>
    <x v="9"/>
    <x v="3"/>
    <x v="3"/>
    <x v="1"/>
    <x v="1"/>
    <x v="1"/>
    <x v="1"/>
    <x v="0"/>
    <x v="0"/>
    <x v="0"/>
  </r>
  <r>
    <s v="2143910000"/>
    <s v="Laboratóriumi speciális szakmai anyagok ZK"/>
    <s v="Labor spec.szakm. ZK"/>
    <s v=""/>
    <s v=""/>
    <s v="2"/>
    <s v="30"/>
    <s v="3"/>
    <s v="KM2101"/>
    <s v=""/>
    <s v=""/>
    <s v="0006"/>
    <d v="2024-12-17T00:00:00"/>
    <x v="117"/>
    <x v="116"/>
    <x v="9"/>
    <x v="9"/>
    <x v="3"/>
    <x v="3"/>
    <x v="1"/>
    <x v="1"/>
    <x v="1"/>
    <x v="1"/>
    <x v="0"/>
    <x v="0"/>
    <x v="0"/>
  </r>
  <r>
    <s v="2143990000"/>
    <s v="Raktárközi mozgások"/>
    <s v="Raktárközi mozgások"/>
    <s v=""/>
    <s v=""/>
    <s v="2"/>
    <s v="30"/>
    <s v="3"/>
    <s v="KM2101"/>
    <s v=""/>
    <s v=""/>
    <s v="0006"/>
    <d v="2024-12-17T00:00:00"/>
    <x v="118"/>
    <x v="117"/>
    <x v="9"/>
    <x v="9"/>
    <x v="3"/>
    <x v="3"/>
    <x v="1"/>
    <x v="1"/>
    <x v="1"/>
    <x v="1"/>
    <x v="0"/>
    <x v="0"/>
    <x v="0"/>
  </r>
  <r>
    <s v="2220100000"/>
    <s v="Tüzelőanyagok"/>
    <s v="Tüzelőanyagok"/>
    <s v=""/>
    <s v=""/>
    <s v="2"/>
    <s v="30"/>
    <s v="3"/>
    <s v="KM2102"/>
    <s v=""/>
    <s v=""/>
    <s v="0006"/>
    <d v="2024-12-17T00:00:00"/>
    <x v="119"/>
    <x v="118"/>
    <x v="10"/>
    <x v="10"/>
    <x v="3"/>
    <x v="3"/>
    <x v="1"/>
    <x v="1"/>
    <x v="1"/>
    <x v="1"/>
    <x v="0"/>
    <x v="0"/>
    <x v="0"/>
  </r>
  <r>
    <s v="2220200000"/>
    <s v="Hajtó- és kenőanyagok"/>
    <s v="Hajtó- és kenőanyag"/>
    <s v=""/>
    <s v=""/>
    <s v="2"/>
    <s v="30"/>
    <s v="3"/>
    <s v="KM2102"/>
    <s v=""/>
    <s v=""/>
    <s v="0006"/>
    <d v="2024-12-17T00:00:00"/>
    <x v="120"/>
    <x v="119"/>
    <x v="10"/>
    <x v="10"/>
    <x v="3"/>
    <x v="3"/>
    <x v="1"/>
    <x v="1"/>
    <x v="1"/>
    <x v="1"/>
    <x v="0"/>
    <x v="0"/>
    <x v="0"/>
  </r>
  <r>
    <s v="2230100000"/>
    <s v="Egyéb, gépjármű üzemeltetéssel kapcsolatos anyagok"/>
    <s v="Egyéb, gépj.üz.any."/>
    <s v=""/>
    <s v=""/>
    <s v="2"/>
    <s v="30"/>
    <s v="3"/>
    <s v="KM2102"/>
    <s v=""/>
    <s v=""/>
    <s v="0006"/>
    <d v="2024-12-17T00:00:00"/>
    <x v="121"/>
    <x v="120"/>
    <x v="10"/>
    <x v="10"/>
    <x v="3"/>
    <x v="3"/>
    <x v="1"/>
    <x v="1"/>
    <x v="1"/>
    <x v="1"/>
    <x v="0"/>
    <x v="0"/>
    <x v="0"/>
  </r>
  <r>
    <s v="2230200000"/>
    <s v="Műszaki, karbantartási, anyagok, alkatrészek"/>
    <s v="Műsz.,karb.any.,alk."/>
    <s v=""/>
    <s v=""/>
    <s v="2"/>
    <s v="30"/>
    <s v="3"/>
    <s v="KM2102"/>
    <s v=""/>
    <s v=""/>
    <s v="0006"/>
    <d v="2024-12-17T00:00:00"/>
    <x v="122"/>
    <x v="121"/>
    <x v="10"/>
    <x v="10"/>
    <x v="3"/>
    <x v="3"/>
    <x v="1"/>
    <x v="1"/>
    <x v="1"/>
    <x v="1"/>
    <x v="0"/>
    <x v="0"/>
    <x v="0"/>
  </r>
  <r>
    <s v="2230300000"/>
    <s v="Egyéb üzemeltetési anyagok"/>
    <s v="Egyéb üzemelt. anyag"/>
    <s v=""/>
    <s v=""/>
    <s v="2"/>
    <s v="30"/>
    <s v="3"/>
    <s v="KM2102"/>
    <s v=""/>
    <s v=""/>
    <s v="0006"/>
    <d v="2024-12-17T00:00:00"/>
    <x v="123"/>
    <x v="122"/>
    <x v="10"/>
    <x v="10"/>
    <x v="3"/>
    <x v="3"/>
    <x v="1"/>
    <x v="1"/>
    <x v="1"/>
    <x v="1"/>
    <x v="0"/>
    <x v="0"/>
    <x v="0"/>
  </r>
  <r>
    <s v="2230400000"/>
    <s v="Egyéb anyagok, alkatrészek"/>
    <s v="Egyéb anyag,alkatr."/>
    <s v=""/>
    <s v=""/>
    <s v="2"/>
    <s v="30"/>
    <s v="3"/>
    <s v="KM2102"/>
    <s v=""/>
    <s v=""/>
    <s v="0006"/>
    <d v="2024-12-17T00:00:00"/>
    <x v="124"/>
    <x v="123"/>
    <x v="10"/>
    <x v="10"/>
    <x v="3"/>
    <x v="3"/>
    <x v="1"/>
    <x v="1"/>
    <x v="1"/>
    <x v="1"/>
    <x v="0"/>
    <x v="0"/>
    <x v="0"/>
  </r>
  <r>
    <s v="2230500000"/>
    <s v="Csomagolási anyagok"/>
    <s v="Csomagolási anyagok"/>
    <s v=""/>
    <s v=""/>
    <s v="2"/>
    <s v="30"/>
    <s v="3"/>
    <s v="KM2102"/>
    <s v=""/>
    <s v=""/>
    <s v="0006"/>
    <d v="2024-12-17T00:00:00"/>
    <x v="125"/>
    <x v="124"/>
    <x v="10"/>
    <x v="10"/>
    <x v="3"/>
    <x v="3"/>
    <x v="1"/>
    <x v="1"/>
    <x v="1"/>
    <x v="1"/>
    <x v="0"/>
    <x v="0"/>
    <x v="0"/>
  </r>
  <r>
    <s v="2230600000"/>
    <s v="Rendezvényen felhasznált anyagok"/>
    <s v="Rendezv.felhaszn.a"/>
    <s v=""/>
    <s v=""/>
    <s v="2"/>
    <s v="30"/>
    <s v="3"/>
    <s v="KM2102"/>
    <s v=""/>
    <s v=""/>
    <s v="0006"/>
    <d v="2025-02-19T00:00:00"/>
    <x v="126"/>
    <x v="125"/>
    <x v="10"/>
    <x v="10"/>
    <x v="3"/>
    <x v="3"/>
    <x v="1"/>
    <x v="1"/>
    <x v="1"/>
    <x v="1"/>
    <x v="0"/>
    <x v="0"/>
    <x v="0"/>
  </r>
  <r>
    <s v="2270100000"/>
    <s v="Készletre vett ajándék"/>
    <s v="Készletre vett ajánd"/>
    <s v=""/>
    <s v=""/>
    <s v="2"/>
    <s v="30"/>
    <s v="3"/>
    <s v="KM2102"/>
    <s v=""/>
    <s v=""/>
    <s v="0006"/>
    <d v="2024-12-17T00:00:00"/>
    <x v="127"/>
    <x v="126"/>
    <x v="10"/>
    <x v="10"/>
    <x v="3"/>
    <x v="3"/>
    <x v="1"/>
    <x v="1"/>
    <x v="1"/>
    <x v="1"/>
    <x v="0"/>
    <x v="0"/>
    <x v="0"/>
  </r>
  <r>
    <s v="2500000000"/>
    <s v="Késztermék"/>
    <s v="Késztermék"/>
    <s v=""/>
    <s v=""/>
    <s v="2"/>
    <s v="30"/>
    <s v="3"/>
    <s v="KM2901"/>
    <s v=""/>
    <s v=""/>
    <s v="0006"/>
    <d v="2024-12-17T00:00:00"/>
    <x v="128"/>
    <x v="127"/>
    <x v="11"/>
    <x v="11"/>
    <x v="4"/>
    <x v="4"/>
    <x v="1"/>
    <x v="1"/>
    <x v="1"/>
    <x v="1"/>
    <x v="0"/>
    <x v="0"/>
    <x v="0"/>
  </r>
  <r>
    <s v="2510200000"/>
    <s v="Saját előállítású kiadványok, könyvek"/>
    <s v="Saját előáll. kiadv."/>
    <s v=""/>
    <s v=""/>
    <s v="2"/>
    <s v="30"/>
    <s v="3"/>
    <s v="KM2901"/>
    <s v=""/>
    <s v=""/>
    <s v="0006"/>
    <d v="2024-12-17T00:00:00"/>
    <x v="129"/>
    <x v="128"/>
    <x v="11"/>
    <x v="11"/>
    <x v="4"/>
    <x v="4"/>
    <x v="1"/>
    <x v="1"/>
    <x v="1"/>
    <x v="1"/>
    <x v="0"/>
    <x v="0"/>
    <x v="0"/>
  </r>
  <r>
    <s v="2515110000"/>
    <s v="Saját előáll. m+v.ruha, textilek"/>
    <s v="Saját előáll m+vruha"/>
    <s v=""/>
    <s v=""/>
    <s v="2"/>
    <s v="30"/>
    <s v="3"/>
    <s v="KM2901"/>
    <s v=""/>
    <s v=""/>
    <s v="0006"/>
    <d v="2024-12-17T00:00:00"/>
    <x v="130"/>
    <x v="129"/>
    <x v="11"/>
    <x v="11"/>
    <x v="4"/>
    <x v="4"/>
    <x v="1"/>
    <x v="1"/>
    <x v="1"/>
    <x v="1"/>
    <x v="0"/>
    <x v="0"/>
    <x v="0"/>
  </r>
  <r>
    <s v="2620100000"/>
    <s v="Ajándék tárgyak"/>
    <s v="Ajándék tárgyak"/>
    <s v=""/>
    <s v=""/>
    <s v="2"/>
    <s v="30"/>
    <s v="3"/>
    <s v="KM2103"/>
    <s v=""/>
    <s v=""/>
    <s v="0006"/>
    <d v="2024-12-17T00:00:00"/>
    <x v="131"/>
    <x v="130"/>
    <x v="12"/>
    <x v="12"/>
    <x v="3"/>
    <x v="3"/>
    <x v="1"/>
    <x v="1"/>
    <x v="1"/>
    <x v="1"/>
    <x v="0"/>
    <x v="0"/>
    <x v="0"/>
  </r>
  <r>
    <s v="2620200000"/>
    <s v="Borászati áruk"/>
    <s v="Borászati áruk"/>
    <s v=""/>
    <s v=""/>
    <s v="2"/>
    <s v="30"/>
    <s v="3"/>
    <s v="KM2103"/>
    <s v=""/>
    <s v=""/>
    <s v="0006"/>
    <d v="2024-12-17T00:00:00"/>
    <x v="132"/>
    <x v="131"/>
    <x v="12"/>
    <x v="12"/>
    <x v="3"/>
    <x v="3"/>
    <x v="1"/>
    <x v="1"/>
    <x v="1"/>
    <x v="1"/>
    <x v="0"/>
    <x v="0"/>
    <x v="0"/>
  </r>
  <r>
    <s v="2620210000"/>
    <s v="Palackos áru"/>
    <s v="Palackos áru"/>
    <s v=""/>
    <s v=""/>
    <s v="2"/>
    <s v="30"/>
    <s v="3"/>
    <s v="KM2103"/>
    <s v=""/>
    <s v=""/>
    <s v="0006"/>
    <d v="2025-07-09T00:00:00"/>
    <x v="133"/>
    <x v="132"/>
    <x v="12"/>
    <x v="12"/>
    <x v="3"/>
    <x v="3"/>
    <x v="1"/>
    <x v="1"/>
    <x v="1"/>
    <x v="1"/>
    <x v="0"/>
    <x v="0"/>
    <x v="0"/>
  </r>
  <r>
    <s v="2620230000"/>
    <s v="Bag in box áru"/>
    <s v="Bag in box áru"/>
    <s v=""/>
    <s v=""/>
    <s v="2"/>
    <s v="30"/>
    <s v="3"/>
    <s v="KM2103"/>
    <s v=""/>
    <s v=""/>
    <s v="0006"/>
    <d v="2025-07-09T00:00:00"/>
    <x v="134"/>
    <x v="133"/>
    <x v="12"/>
    <x v="12"/>
    <x v="3"/>
    <x v="3"/>
    <x v="1"/>
    <x v="1"/>
    <x v="1"/>
    <x v="1"/>
    <x v="0"/>
    <x v="0"/>
    <x v="0"/>
  </r>
  <r>
    <s v="2620250000"/>
    <s v="Rövid ital áru"/>
    <s v="Rövid ital áru"/>
    <s v=""/>
    <s v=""/>
    <s v="2"/>
    <s v="30"/>
    <s v="3"/>
    <s v="KM2103"/>
    <s v=""/>
    <s v=""/>
    <s v="0006"/>
    <d v="2025-07-09T00:00:00"/>
    <x v="135"/>
    <x v="134"/>
    <x v="12"/>
    <x v="12"/>
    <x v="3"/>
    <x v="3"/>
    <x v="1"/>
    <x v="1"/>
    <x v="1"/>
    <x v="1"/>
    <x v="0"/>
    <x v="0"/>
    <x v="0"/>
  </r>
  <r>
    <s v="2620300000"/>
    <s v="Értékesít szánt áru,jegyzet, tankönyv"/>
    <s v="Ért. szánt áru,jegyz"/>
    <s v=""/>
    <s v=""/>
    <s v="2"/>
    <s v="30"/>
    <s v="3"/>
    <s v="KM2103"/>
    <s v=""/>
    <s v=""/>
    <s v="0006"/>
    <d v="2024-12-17T00:00:00"/>
    <x v="136"/>
    <x v="135"/>
    <x v="12"/>
    <x v="12"/>
    <x v="3"/>
    <x v="3"/>
    <x v="1"/>
    <x v="1"/>
    <x v="1"/>
    <x v="1"/>
    <x v="0"/>
    <x v="0"/>
    <x v="0"/>
  </r>
  <r>
    <s v="2620400000"/>
    <s v="Értékesít szánt áru jegyzet tkönyv(felad)"/>
    <s v="Ért.szánt áru felad"/>
    <s v=""/>
    <s v=""/>
    <s v="2"/>
    <s v="30"/>
    <s v="3"/>
    <s v="KM2103"/>
    <s v=""/>
    <s v=""/>
    <s v="0006"/>
    <d v="2024-12-17T00:00:00"/>
    <x v="137"/>
    <x v="136"/>
    <x v="12"/>
    <x v="12"/>
    <x v="3"/>
    <x v="3"/>
    <x v="1"/>
    <x v="1"/>
    <x v="1"/>
    <x v="1"/>
    <x v="0"/>
    <x v="0"/>
    <x v="0"/>
  </r>
  <r>
    <s v="2620450000"/>
    <s v="Értékesítésre vett gyógyszertári áru"/>
    <s v="Ért-re vett gyt.áru"/>
    <s v=""/>
    <s v=""/>
    <s v="2"/>
    <s v="30"/>
    <s v="3"/>
    <s v="KM2103"/>
    <s v=""/>
    <s v=""/>
    <s v="0006"/>
    <d v="2024-12-17T00:00:00"/>
    <x v="138"/>
    <x v="137"/>
    <x v="12"/>
    <x v="12"/>
    <x v="3"/>
    <x v="3"/>
    <x v="1"/>
    <x v="1"/>
    <x v="1"/>
    <x v="1"/>
    <x v="0"/>
    <x v="0"/>
    <x v="0"/>
  </r>
  <r>
    <s v="2620550000"/>
    <s v="Értékesített gyógyszertári áru (UNIV patika)"/>
    <s v="ÉrtGytári áru (UNIV)"/>
    <s v=""/>
    <s v=""/>
    <s v="2"/>
    <s v="30"/>
    <s v="3"/>
    <s v="KM2103"/>
    <s v=""/>
    <s v=""/>
    <s v="0006"/>
    <d v="2024-12-17T00:00:00"/>
    <x v="139"/>
    <x v="138"/>
    <x v="12"/>
    <x v="12"/>
    <x v="3"/>
    <x v="3"/>
    <x v="1"/>
    <x v="1"/>
    <x v="1"/>
    <x v="1"/>
    <x v="0"/>
    <x v="0"/>
    <x v="0"/>
  </r>
  <r>
    <s v="2620560000"/>
    <s v="Értékesített gyógyszertári áru (Szvár patika)"/>
    <s v="ÉrtGytári áru(Szvár)"/>
    <s v=""/>
    <s v=""/>
    <s v="2"/>
    <s v="30"/>
    <s v="3"/>
    <s v="KM2103"/>
    <s v=""/>
    <s v=""/>
    <s v="0006"/>
    <d v="2024-12-17T00:00:00"/>
    <x v="140"/>
    <x v="139"/>
    <x v="12"/>
    <x v="12"/>
    <x v="3"/>
    <x v="3"/>
    <x v="1"/>
    <x v="1"/>
    <x v="1"/>
    <x v="1"/>
    <x v="0"/>
    <x v="0"/>
    <x v="0"/>
  </r>
  <r>
    <s v="2620700000"/>
    <s v="Konditermi áruk"/>
    <s v="Konditermi áruk"/>
    <s v=""/>
    <s v=""/>
    <s v="2"/>
    <s v="30"/>
    <s v="3"/>
    <s v="KM2103"/>
    <s v=""/>
    <s v=""/>
    <s v="0006"/>
    <d v="2025-06-19T00:00:00"/>
    <x v="141"/>
    <x v="140"/>
    <x v="12"/>
    <x v="12"/>
    <x v="3"/>
    <x v="3"/>
    <x v="1"/>
    <x v="1"/>
    <x v="1"/>
    <x v="1"/>
    <x v="0"/>
    <x v="0"/>
    <x v="0"/>
  </r>
  <r>
    <s v="2621450000"/>
    <s v="Értékesítésre vett gyógyszertári áru KC"/>
    <s v="Ért-re vett gyt.á KC"/>
    <s v=""/>
    <s v=""/>
    <s v="2"/>
    <s v="30"/>
    <s v="3"/>
    <s v="KM2103"/>
    <s v=""/>
    <s v=""/>
    <s v="0006"/>
    <d v="2024-12-17T00:00:00"/>
    <x v="142"/>
    <x v="141"/>
    <x v="12"/>
    <x v="12"/>
    <x v="3"/>
    <x v="3"/>
    <x v="1"/>
    <x v="1"/>
    <x v="1"/>
    <x v="1"/>
    <x v="0"/>
    <x v="0"/>
    <x v="0"/>
  </r>
  <r>
    <s v="2622450000"/>
    <s v="Értékesítésre vett gyógyszertári áru MK"/>
    <s v="Ért-re vett gyt.á MK"/>
    <s v=""/>
    <s v=""/>
    <s v="2"/>
    <s v="30"/>
    <s v="3"/>
    <s v="KM2103"/>
    <s v=""/>
    <s v=""/>
    <s v="0006"/>
    <d v="2024-12-17T00:00:00"/>
    <x v="143"/>
    <x v="142"/>
    <x v="12"/>
    <x v="12"/>
    <x v="3"/>
    <x v="3"/>
    <x v="1"/>
    <x v="1"/>
    <x v="1"/>
    <x v="1"/>
    <x v="0"/>
    <x v="0"/>
    <x v="0"/>
  </r>
  <r>
    <s v="2623450000"/>
    <s v="Értékesítésre vett gyógyszertári áru ZK"/>
    <s v="Ért-re vett gyt.á ZK"/>
    <s v=""/>
    <s v=""/>
    <s v="2"/>
    <s v="30"/>
    <s v="3"/>
    <s v="KM2103"/>
    <s v=""/>
    <s v=""/>
    <s v="0006"/>
    <d v="2024-12-17T00:00:00"/>
    <x v="144"/>
    <x v="143"/>
    <x v="12"/>
    <x v="12"/>
    <x v="3"/>
    <x v="3"/>
    <x v="1"/>
    <x v="1"/>
    <x v="1"/>
    <x v="1"/>
    <x v="0"/>
    <x v="0"/>
    <x v="0"/>
  </r>
  <r>
    <s v="2810100000"/>
    <s v="Göngyölegek"/>
    <s v="Göngyölegek"/>
    <s v=""/>
    <s v=""/>
    <s v="2"/>
    <s v="30"/>
    <s v="3"/>
    <s v="KM2103"/>
    <s v=""/>
    <s v=""/>
    <s v="0006"/>
    <d v="2024-12-17T00:00:00"/>
    <x v="145"/>
    <x v="144"/>
    <x v="12"/>
    <x v="12"/>
    <x v="3"/>
    <x v="3"/>
    <x v="1"/>
    <x v="1"/>
    <x v="1"/>
    <x v="1"/>
    <x v="0"/>
    <x v="0"/>
    <x v="0"/>
  </r>
  <r>
    <s v="2811100000"/>
    <s v="Göngyölegek KC"/>
    <s v="Göngyölegek KC"/>
    <s v=""/>
    <s v=""/>
    <s v="2"/>
    <s v="30"/>
    <s v="3"/>
    <s v="KM2103"/>
    <s v=""/>
    <s v=""/>
    <s v="0006"/>
    <d v="2024-12-17T00:00:00"/>
    <x v="146"/>
    <x v="145"/>
    <x v="12"/>
    <x v="12"/>
    <x v="3"/>
    <x v="3"/>
    <x v="1"/>
    <x v="1"/>
    <x v="1"/>
    <x v="1"/>
    <x v="0"/>
    <x v="0"/>
    <x v="0"/>
  </r>
  <r>
    <s v="2812100000"/>
    <s v="Göngyölegek MK"/>
    <s v="Göngyölegek MK"/>
    <s v=""/>
    <s v=""/>
    <s v="2"/>
    <s v="30"/>
    <s v="3"/>
    <s v="KM2103"/>
    <s v=""/>
    <s v=""/>
    <s v="0006"/>
    <d v="2024-12-17T00:00:00"/>
    <x v="147"/>
    <x v="146"/>
    <x v="12"/>
    <x v="12"/>
    <x v="3"/>
    <x v="3"/>
    <x v="1"/>
    <x v="1"/>
    <x v="1"/>
    <x v="1"/>
    <x v="0"/>
    <x v="0"/>
    <x v="0"/>
  </r>
  <r>
    <s v="2813100000"/>
    <s v="Göngyölegek ZK"/>
    <s v="Göngyölegek ZK"/>
    <s v=""/>
    <s v=""/>
    <s v="2"/>
    <s v="30"/>
    <s v="3"/>
    <s v="KM2103"/>
    <s v=""/>
    <s v=""/>
    <s v="0006"/>
    <d v="2024-12-17T00:00:00"/>
    <x v="148"/>
    <x v="147"/>
    <x v="12"/>
    <x v="12"/>
    <x v="3"/>
    <x v="3"/>
    <x v="1"/>
    <x v="1"/>
    <x v="1"/>
    <x v="1"/>
    <x v="0"/>
    <x v="0"/>
    <x v="0"/>
  </r>
  <r>
    <s v="2915000000"/>
    <s v="ÁB/SZB Komló gyógyszertár"/>
    <s v="ÁB/SZB Komló gyógysz"/>
    <s v=""/>
    <s v=""/>
    <s v="2"/>
    <s v="30"/>
    <s v="3"/>
    <s v="KM2103"/>
    <s v=""/>
    <s v=""/>
    <s v="0006"/>
    <d v="2024-12-17T00:00:00"/>
    <x v="149"/>
    <x v="148"/>
    <x v="12"/>
    <x v="12"/>
    <x v="3"/>
    <x v="3"/>
    <x v="1"/>
    <x v="1"/>
    <x v="1"/>
    <x v="1"/>
    <x v="0"/>
    <x v="0"/>
    <x v="0"/>
  </r>
  <r>
    <s v="2919100000"/>
    <s v="SRM technikai"/>
    <s v="SRM technikai"/>
    <s v=""/>
    <s v=""/>
    <s v="2"/>
    <s v="30"/>
    <s v="3"/>
    <s v="KM2103"/>
    <s v=""/>
    <s v=""/>
    <s v="0006"/>
    <d v="2024-12-17T00:00:00"/>
    <x v="150"/>
    <x v="149"/>
    <x v="12"/>
    <x v="12"/>
    <x v="3"/>
    <x v="3"/>
    <x v="1"/>
    <x v="1"/>
    <x v="1"/>
    <x v="1"/>
    <x v="0"/>
    <x v="0"/>
    <x v="0"/>
  </r>
  <r>
    <s v="2929550000"/>
    <s v="ÁB/SZB áru (UNIV patika)"/>
    <s v="ÁB/SZB áru UNIV pat."/>
    <s v=""/>
    <s v=""/>
    <s v="2"/>
    <s v="30"/>
    <s v="3"/>
    <s v="KM2103"/>
    <s v=""/>
    <s v=""/>
    <s v="0006"/>
    <d v="2024-12-17T00:00:00"/>
    <x v="151"/>
    <x v="150"/>
    <x v="12"/>
    <x v="12"/>
    <x v="3"/>
    <x v="3"/>
    <x v="1"/>
    <x v="1"/>
    <x v="1"/>
    <x v="1"/>
    <x v="0"/>
    <x v="0"/>
    <x v="0"/>
  </r>
  <r>
    <s v="2929570000"/>
    <s v="ÁB/SZB áru Komló"/>
    <s v="ÁB/SZB áru Komló"/>
    <s v=""/>
    <s v=""/>
    <s v="2"/>
    <s v="30"/>
    <s v="3"/>
    <s v="KM2103"/>
    <s v=""/>
    <s v=""/>
    <s v="0006"/>
    <d v="2024-12-17T00:00:00"/>
    <x v="152"/>
    <x v="151"/>
    <x v="12"/>
    <x v="12"/>
    <x v="3"/>
    <x v="3"/>
    <x v="1"/>
    <x v="1"/>
    <x v="1"/>
    <x v="1"/>
    <x v="0"/>
    <x v="0"/>
    <x v="0"/>
  </r>
  <r>
    <s v="3500000000"/>
    <s v="Szállítóknak adott előleg"/>
    <s v="Szállítói ad. előleg"/>
    <s v=""/>
    <s v=""/>
    <s v="2"/>
    <s v="30"/>
    <s v="3"/>
    <s v="KM2901"/>
    <s v=""/>
    <s v=""/>
    <s v="0006"/>
    <d v="2024-12-17T00:00:00"/>
    <x v="153"/>
    <x v="152"/>
    <x v="11"/>
    <x v="11"/>
    <x v="4"/>
    <x v="4"/>
    <x v="1"/>
    <x v="1"/>
    <x v="1"/>
    <x v="1"/>
    <x v="0"/>
    <x v="0"/>
    <x v="0"/>
  </r>
  <r>
    <s v="3600000000"/>
    <s v="Egyéb adott előleg"/>
    <s v="Egyéb adott előleg"/>
    <s v=""/>
    <s v=""/>
    <s v="2"/>
    <s v="30"/>
    <s v="3"/>
    <s v="KM2901"/>
    <s v=""/>
    <s v=""/>
    <s v="0006"/>
    <d v="2024-12-17T00:00:00"/>
    <x v="154"/>
    <x v="153"/>
    <x v="11"/>
    <x v="11"/>
    <x v="4"/>
    <x v="4"/>
    <x v="1"/>
    <x v="1"/>
    <x v="1"/>
    <x v="1"/>
    <x v="0"/>
    <x v="0"/>
    <x v="0"/>
  </r>
  <r>
    <s v="3611000000"/>
    <s v="Dolgozóknak nyújtott lakáskölcsön"/>
    <s v="Dolgozó lakáskölcsön"/>
    <s v=""/>
    <s v=""/>
    <s v="2"/>
    <s v="30"/>
    <s v="3"/>
    <s v="KM2115"/>
    <s v=""/>
    <s v=""/>
    <s v="0006"/>
    <d v="2024-12-17T00:00:00"/>
    <x v="155"/>
    <x v="154"/>
    <x v="13"/>
    <x v="13"/>
    <x v="3"/>
    <x v="3"/>
    <x v="1"/>
    <x v="1"/>
    <x v="1"/>
    <x v="1"/>
    <x v="0"/>
    <x v="0"/>
    <x v="0"/>
  </r>
  <r>
    <s v="3892100000"/>
    <s v="Bankszámlák közötti átvezetési számla dev."/>
    <s v="Bszla.köz.átvez. dev"/>
    <s v=""/>
    <s v=""/>
    <s v="2"/>
    <s v="30"/>
    <s v="2"/>
    <s v="BE1901"/>
    <s v=""/>
    <s v=""/>
    <s v="0006"/>
    <d v="2024-12-17T00:00:00"/>
    <x v="156"/>
    <x v="155"/>
    <x v="14"/>
    <x v="14"/>
    <x v="5"/>
    <x v="5"/>
    <x v="2"/>
    <x v="2"/>
    <x v="2"/>
    <x v="2"/>
    <x v="1"/>
    <x v="1"/>
    <x v="0"/>
  </r>
  <r>
    <s v="3893000000"/>
    <s v="Deviza forintosítás"/>
    <s v="Deviza forintosítás"/>
    <s v=""/>
    <s v=""/>
    <s v="2"/>
    <s v="30"/>
    <s v="2"/>
    <s v="BE1901"/>
    <s v=""/>
    <s v=""/>
    <s v="0006"/>
    <d v="2024-12-17T00:00:00"/>
    <x v="157"/>
    <x v="156"/>
    <x v="14"/>
    <x v="14"/>
    <x v="5"/>
    <x v="5"/>
    <x v="2"/>
    <x v="2"/>
    <x v="2"/>
    <x v="2"/>
    <x v="1"/>
    <x v="1"/>
    <x v="0"/>
  </r>
  <r>
    <s v="4410000000"/>
    <s v="Hosszú lejáratra kapott kölcsönök"/>
    <s v="Hossz lejáratú kölcs"/>
    <s v=""/>
    <s v=""/>
    <s v="2"/>
    <s v="30"/>
    <s v="2"/>
    <s v="BE1901"/>
    <s v=""/>
    <s v=""/>
    <s v="0006"/>
    <d v="2024-12-17T00:00:00"/>
    <x v="158"/>
    <x v="157"/>
    <x v="14"/>
    <x v="14"/>
    <x v="5"/>
    <x v="5"/>
    <x v="2"/>
    <x v="2"/>
    <x v="2"/>
    <x v="2"/>
    <x v="1"/>
    <x v="1"/>
    <x v="0"/>
  </r>
  <r>
    <s v="4510000000"/>
    <s v="Rövid lejáratú kölcsönök"/>
    <s v="Rövid lejáratú kölcs"/>
    <s v=""/>
    <s v=""/>
    <s v="2"/>
    <s v="30"/>
    <s v="2"/>
    <s v="BE1901"/>
    <s v=""/>
    <s v=""/>
    <s v="0006"/>
    <d v="2024-12-17T00:00:00"/>
    <x v="159"/>
    <x v="158"/>
    <x v="14"/>
    <x v="14"/>
    <x v="5"/>
    <x v="5"/>
    <x v="2"/>
    <x v="2"/>
    <x v="2"/>
    <x v="2"/>
    <x v="1"/>
    <x v="1"/>
    <x v="0"/>
  </r>
  <r>
    <s v="4511000000"/>
    <s v="Visszatérítendő tám. kölcsön"/>
    <s v="Visszatér.tám.kölcs."/>
    <s v=""/>
    <s v=""/>
    <s v="2"/>
    <s v="30"/>
    <s v="2"/>
    <s v="BE1901"/>
    <s v=""/>
    <s v=""/>
    <s v="0006"/>
    <d v="2024-12-17T00:00:00"/>
    <x v="160"/>
    <x v="159"/>
    <x v="14"/>
    <x v="14"/>
    <x v="5"/>
    <x v="5"/>
    <x v="2"/>
    <x v="2"/>
    <x v="2"/>
    <x v="2"/>
    <x v="1"/>
    <x v="1"/>
    <x v="0"/>
  </r>
  <r>
    <s v="4530000000"/>
    <s v="Vevőktől kapott előleg"/>
    <s v="Vevőktől kap. előleg"/>
    <s v=""/>
    <s v=""/>
    <s v="2"/>
    <s v="30"/>
    <s v="2"/>
    <s v="BE1901"/>
    <s v=""/>
    <s v=""/>
    <s v="0006"/>
    <d v="2024-12-17T00:00:00"/>
    <x v="161"/>
    <x v="160"/>
    <x v="14"/>
    <x v="14"/>
    <x v="5"/>
    <x v="5"/>
    <x v="2"/>
    <x v="2"/>
    <x v="2"/>
    <x v="2"/>
    <x v="1"/>
    <x v="1"/>
    <x v="0"/>
  </r>
  <r>
    <s v="4661000000"/>
    <s v="Előzetesen felszámított egyenes ÁFA"/>
    <s v="El.felsz.ÁFA egyenes"/>
    <s v=""/>
    <s v=""/>
    <s v="2"/>
    <s v="30"/>
    <s v="3"/>
    <s v="KM2801"/>
    <s v="TAFA"/>
    <s v=""/>
    <s v="0006"/>
    <d v="2024-12-17T00:00:00"/>
    <x v="162"/>
    <x v="161"/>
    <x v="15"/>
    <x v="15"/>
    <x v="6"/>
    <x v="6"/>
    <x v="1"/>
    <x v="1"/>
    <x v="1"/>
    <x v="1"/>
    <x v="0"/>
    <x v="0"/>
    <x v="0"/>
  </r>
  <r>
    <s v="4662000000"/>
    <s v="Előzetesen felszámított fordított ÁFA"/>
    <s v="Előz.felsz. ÁFA ford"/>
    <s v=""/>
    <s v=""/>
    <s v="2"/>
    <s v="30"/>
    <s v="3"/>
    <s v="KM2801"/>
    <s v="TAFA"/>
    <s v=""/>
    <s v="0006"/>
    <d v="2024-12-17T00:00:00"/>
    <x v="163"/>
    <x v="162"/>
    <x v="15"/>
    <x v="15"/>
    <x v="6"/>
    <x v="6"/>
    <x v="1"/>
    <x v="1"/>
    <x v="1"/>
    <x v="1"/>
    <x v="0"/>
    <x v="0"/>
    <x v="0"/>
  </r>
  <r>
    <s v="4669000000"/>
    <s v="Levonásba helyezett import ÁFA"/>
    <s v="Levon.hely.imp.ÁFA"/>
    <s v=""/>
    <s v=""/>
    <s v="2"/>
    <s v="30"/>
    <s v="3"/>
    <s v="KM2801"/>
    <s v="TAFA"/>
    <s v=""/>
    <s v="0006"/>
    <d v="2024-12-17T00:00:00"/>
    <x v="164"/>
    <x v="163"/>
    <x v="15"/>
    <x v="15"/>
    <x v="6"/>
    <x v="6"/>
    <x v="1"/>
    <x v="1"/>
    <x v="1"/>
    <x v="1"/>
    <x v="0"/>
    <x v="0"/>
    <x v="0"/>
  </r>
  <r>
    <s v="4671000000"/>
    <s v="Fizetendő ÁFA"/>
    <s v="Fizetendő ÁFA"/>
    <s v=""/>
    <s v=""/>
    <s v="2"/>
    <s v="30"/>
    <s v="2"/>
    <s v="BE1801"/>
    <s v="TAFA"/>
    <s v=""/>
    <s v="0006"/>
    <d v="2024-12-17T00:00:00"/>
    <x v="165"/>
    <x v="164"/>
    <x v="16"/>
    <x v="16"/>
    <x v="7"/>
    <x v="7"/>
    <x v="2"/>
    <x v="2"/>
    <x v="2"/>
    <x v="2"/>
    <x v="1"/>
    <x v="1"/>
    <x v="0"/>
  </r>
  <r>
    <s v="4672000000"/>
    <s v="Fizetendő fordított ÁFA"/>
    <s v="Fizetendő ford. ÁFA"/>
    <s v=""/>
    <s v=""/>
    <s v="2"/>
    <s v="30"/>
    <s v="2"/>
    <s v="BE1801"/>
    <s v="TAFA"/>
    <s v=""/>
    <s v="0006"/>
    <d v="2024-12-17T00:00:00"/>
    <x v="166"/>
    <x v="165"/>
    <x v="16"/>
    <x v="16"/>
    <x v="7"/>
    <x v="7"/>
    <x v="2"/>
    <x v="2"/>
    <x v="2"/>
    <x v="2"/>
    <x v="1"/>
    <x v="1"/>
    <x v="0"/>
  </r>
  <r>
    <s v="4680000000"/>
    <s v="Általános forgalmi adó elszámolási számla"/>
    <s v="ÁFA elsz. számla"/>
    <s v=""/>
    <s v=""/>
    <s v="2"/>
    <s v="30"/>
    <s v="3"/>
    <s v="KM2801"/>
    <s v="TAFA"/>
    <s v=""/>
    <s v="0006"/>
    <d v="2024-12-17T00:00:00"/>
    <x v="167"/>
    <x v="166"/>
    <x v="15"/>
    <x v="15"/>
    <x v="6"/>
    <x v="6"/>
    <x v="1"/>
    <x v="1"/>
    <x v="1"/>
    <x v="1"/>
    <x v="0"/>
    <x v="0"/>
    <x v="0"/>
  </r>
  <r>
    <s v="4790000000"/>
    <s v="Túlfizetés, letét, téves befizetés, kaució"/>
    <s v="Túlfiz.,letét,kaució"/>
    <s v=""/>
    <s v=""/>
    <s v="2"/>
    <s v="30"/>
    <s v="2"/>
    <s v="BE1901"/>
    <s v="TECHNIKAI"/>
    <s v=""/>
    <s v="0006"/>
    <d v="2024-12-17T00:00:00"/>
    <x v="168"/>
    <x v="167"/>
    <x v="14"/>
    <x v="14"/>
    <x v="5"/>
    <x v="5"/>
    <x v="2"/>
    <x v="2"/>
    <x v="2"/>
    <x v="2"/>
    <x v="1"/>
    <x v="1"/>
    <x v="0"/>
  </r>
  <r>
    <s v="5000000000"/>
    <s v="Dologi általános (dolgozói előleg)"/>
    <s v="Dologi általános DE"/>
    <s v=""/>
    <s v=""/>
    <s v="2"/>
    <s v="30"/>
    <s v="3"/>
    <s v="KM2901"/>
    <s v=""/>
    <s v=""/>
    <s v="0006"/>
    <d v="2024-12-17T00:00:00"/>
    <x v="169"/>
    <x v="168"/>
    <x v="11"/>
    <x v="11"/>
    <x v="4"/>
    <x v="4"/>
    <x v="1"/>
    <x v="1"/>
    <x v="1"/>
    <x v="1"/>
    <x v="0"/>
    <x v="0"/>
    <x v="0"/>
  </r>
  <r>
    <s v="5131110000"/>
    <s v="Gázenergia-szolgáltatás díja"/>
    <s v="Gázenergia-szolgált."/>
    <s v=""/>
    <s v=""/>
    <s v="2"/>
    <s v="30"/>
    <s v="3"/>
    <s v="KM2109"/>
    <s v=""/>
    <s v=""/>
    <s v="0006"/>
    <d v="2024-12-17T00:00:00"/>
    <x v="170"/>
    <x v="169"/>
    <x v="17"/>
    <x v="17"/>
    <x v="3"/>
    <x v="3"/>
    <x v="1"/>
    <x v="1"/>
    <x v="1"/>
    <x v="1"/>
    <x v="0"/>
    <x v="0"/>
    <x v="0"/>
  </r>
  <r>
    <s v="5131120000"/>
    <s v="Villamosenergia-szolgáltatás díja"/>
    <s v="Villamosenerg.-szolg"/>
    <s v=""/>
    <s v=""/>
    <s v="2"/>
    <s v="30"/>
    <s v="3"/>
    <s v="KM2109"/>
    <s v=""/>
    <s v=""/>
    <s v="0006"/>
    <d v="2024-12-17T00:00:00"/>
    <x v="171"/>
    <x v="170"/>
    <x v="17"/>
    <x v="17"/>
    <x v="3"/>
    <x v="3"/>
    <x v="1"/>
    <x v="1"/>
    <x v="1"/>
    <x v="1"/>
    <x v="0"/>
    <x v="0"/>
    <x v="0"/>
  </r>
  <r>
    <s v="5131140000"/>
    <s v="Vízdíjak"/>
    <s v="Vízdíjak"/>
    <s v=""/>
    <s v=""/>
    <s v="2"/>
    <s v="30"/>
    <s v="3"/>
    <s v="KM2109"/>
    <s v=""/>
    <s v=""/>
    <s v="0006"/>
    <d v="2024-12-17T00:00:00"/>
    <x v="172"/>
    <x v="171"/>
    <x v="17"/>
    <x v="17"/>
    <x v="3"/>
    <x v="3"/>
    <x v="1"/>
    <x v="1"/>
    <x v="1"/>
    <x v="1"/>
    <x v="0"/>
    <x v="0"/>
    <x v="0"/>
  </r>
  <r>
    <s v="5211110000"/>
    <s v="Egyéb szállítás"/>
    <s v="Egyéb szállítás"/>
    <s v=""/>
    <s v=""/>
    <s v="2"/>
    <s v="30"/>
    <s v="3"/>
    <s v="KM2114"/>
    <s v=""/>
    <s v=""/>
    <s v="0006"/>
    <d v="2024-12-17T00:00:00"/>
    <x v="173"/>
    <x v="172"/>
    <x v="18"/>
    <x v="18"/>
    <x v="3"/>
    <x v="3"/>
    <x v="1"/>
    <x v="1"/>
    <x v="1"/>
    <x v="1"/>
    <x v="0"/>
    <x v="0"/>
    <x v="0"/>
  </r>
  <r>
    <s v="5211120000"/>
    <s v="Kommunális hulladék szállítási díj"/>
    <s v="Kommun.hull.száll."/>
    <s v=""/>
    <s v=""/>
    <s v="2"/>
    <s v="30"/>
    <s v="3"/>
    <s v="KM2114"/>
    <s v=""/>
    <s v=""/>
    <s v="0006"/>
    <d v="2024-12-17T00:00:00"/>
    <x v="174"/>
    <x v="173"/>
    <x v="18"/>
    <x v="18"/>
    <x v="3"/>
    <x v="3"/>
    <x v="1"/>
    <x v="1"/>
    <x v="1"/>
    <x v="1"/>
    <x v="0"/>
    <x v="0"/>
    <x v="0"/>
  </r>
  <r>
    <s v="5211130000"/>
    <s v="Betegszállítás"/>
    <s v="Betegszállítás"/>
    <s v=""/>
    <s v=""/>
    <s v="2"/>
    <s v="30"/>
    <s v="3"/>
    <s v="KM2114"/>
    <s v=""/>
    <s v=""/>
    <s v="0006"/>
    <d v="2024-12-17T00:00:00"/>
    <x v="175"/>
    <x v="174"/>
    <x v="18"/>
    <x v="18"/>
    <x v="3"/>
    <x v="3"/>
    <x v="1"/>
    <x v="1"/>
    <x v="1"/>
    <x v="1"/>
    <x v="0"/>
    <x v="0"/>
    <x v="0"/>
  </r>
  <r>
    <s v="5211140000"/>
    <s v="Halottszállítás"/>
    <s v="Halottszállítás"/>
    <s v=""/>
    <s v=""/>
    <s v="2"/>
    <s v="30"/>
    <s v="3"/>
    <s v="KM2114"/>
    <s v=""/>
    <s v=""/>
    <s v="0006"/>
    <d v="2024-12-17T00:00:00"/>
    <x v="176"/>
    <x v="175"/>
    <x v="18"/>
    <x v="18"/>
    <x v="3"/>
    <x v="3"/>
    <x v="1"/>
    <x v="1"/>
    <x v="1"/>
    <x v="1"/>
    <x v="0"/>
    <x v="0"/>
    <x v="0"/>
  </r>
  <r>
    <s v="5211150000"/>
    <s v="Veszélyes hulladék szállítás díj"/>
    <s v="Veszélyes hull.száll"/>
    <s v=""/>
    <s v=""/>
    <s v="2"/>
    <s v="30"/>
    <s v="3"/>
    <s v="KM2114"/>
    <s v=""/>
    <s v=""/>
    <s v="0006"/>
    <d v="2024-12-17T00:00:00"/>
    <x v="177"/>
    <x v="176"/>
    <x v="18"/>
    <x v="18"/>
    <x v="3"/>
    <x v="3"/>
    <x v="1"/>
    <x v="1"/>
    <x v="1"/>
    <x v="1"/>
    <x v="0"/>
    <x v="0"/>
    <x v="0"/>
  </r>
  <r>
    <s v="5211160000"/>
    <s v="Egyéb szállítási költség"/>
    <s v="Egyéb szállítási ktg"/>
    <s v=""/>
    <s v=""/>
    <s v="2"/>
    <s v="30"/>
    <s v="3"/>
    <s v="KM2114"/>
    <s v=""/>
    <s v=""/>
    <s v="0006"/>
    <d v="2024-12-17T00:00:00"/>
    <x v="178"/>
    <x v="177"/>
    <x v="18"/>
    <x v="18"/>
    <x v="3"/>
    <x v="3"/>
    <x v="1"/>
    <x v="1"/>
    <x v="1"/>
    <x v="1"/>
    <x v="0"/>
    <x v="0"/>
    <x v="0"/>
  </r>
  <r>
    <s v="5221110000"/>
    <s v="PPP konstrukcióhoz kapcs szolgáltatási díj fiz"/>
    <s v="PPP konstr szolg.díj"/>
    <s v=""/>
    <s v=""/>
    <s v="2"/>
    <s v="30"/>
    <s v="3"/>
    <s v="KM2105"/>
    <s v=""/>
    <s v=""/>
    <s v="0006"/>
    <d v="2024-12-17T00:00:00"/>
    <x v="179"/>
    <x v="178"/>
    <x v="19"/>
    <x v="19"/>
    <x v="3"/>
    <x v="3"/>
    <x v="1"/>
    <x v="1"/>
    <x v="1"/>
    <x v="1"/>
    <x v="0"/>
    <x v="0"/>
    <x v="0"/>
  </r>
  <r>
    <s v="5221120000"/>
    <s v="Ingatlanbérleti díj"/>
    <s v="Ingatlanbérleti díj"/>
    <s v=""/>
    <s v=""/>
    <s v="2"/>
    <s v="30"/>
    <s v="3"/>
    <s v="KM2105"/>
    <s v=""/>
    <s v=""/>
    <s v="0006"/>
    <d v="2024-12-17T00:00:00"/>
    <x v="180"/>
    <x v="179"/>
    <x v="19"/>
    <x v="19"/>
    <x v="3"/>
    <x v="3"/>
    <x v="1"/>
    <x v="1"/>
    <x v="1"/>
    <x v="1"/>
    <x v="0"/>
    <x v="0"/>
    <x v="0"/>
  </r>
  <r>
    <s v="5221130000"/>
    <s v="Lakásbérleti díj FELAD"/>
    <s v="Lakásbérl. díj FELAD"/>
    <s v=""/>
    <s v=""/>
    <s v="2"/>
    <s v="30"/>
    <s v="3"/>
    <s v="KM2105"/>
    <s v=""/>
    <s v=""/>
    <s v="0006"/>
    <d v="2024-12-17T00:00:00"/>
    <x v="181"/>
    <x v="180"/>
    <x v="19"/>
    <x v="19"/>
    <x v="3"/>
    <x v="3"/>
    <x v="1"/>
    <x v="1"/>
    <x v="1"/>
    <x v="1"/>
    <x v="0"/>
    <x v="0"/>
    <x v="0"/>
  </r>
  <r>
    <s v="5221140000"/>
    <s v="Bérleti díjak (gépjárművek)"/>
    <s v="Bérleti díjak jármű"/>
    <s v=""/>
    <s v=""/>
    <s v="2"/>
    <s v="30"/>
    <s v="3"/>
    <s v="KM2105"/>
    <s v=""/>
    <s v=""/>
    <s v="0006"/>
    <d v="2024-12-17T00:00:00"/>
    <x v="182"/>
    <x v="181"/>
    <x v="19"/>
    <x v="19"/>
    <x v="3"/>
    <x v="3"/>
    <x v="1"/>
    <x v="1"/>
    <x v="1"/>
    <x v="1"/>
    <x v="0"/>
    <x v="0"/>
    <x v="0"/>
  </r>
  <r>
    <s v="5221150000"/>
    <s v="Bérleti díjak (egyéb eszközök)"/>
    <s v="Bérleti díjak e.eszk"/>
    <s v=""/>
    <s v=""/>
    <s v="2"/>
    <s v="30"/>
    <s v="3"/>
    <s v="KM2105"/>
    <s v=""/>
    <s v=""/>
    <s v="0006"/>
    <d v="2024-12-17T00:00:00"/>
    <x v="183"/>
    <x v="182"/>
    <x v="19"/>
    <x v="19"/>
    <x v="3"/>
    <x v="3"/>
    <x v="1"/>
    <x v="1"/>
    <x v="1"/>
    <x v="1"/>
    <x v="0"/>
    <x v="0"/>
    <x v="0"/>
  </r>
  <r>
    <s v="5221160000"/>
    <s v="Lízingdíjak (informatikai eszközök)"/>
    <s v="Lízing inform.eszk."/>
    <s v=""/>
    <s v=""/>
    <s v="2"/>
    <s v="30"/>
    <s v="3"/>
    <s v="KM2105"/>
    <s v=""/>
    <s v=""/>
    <s v="0006"/>
    <d v="2024-12-17T00:00:00"/>
    <x v="184"/>
    <x v="183"/>
    <x v="19"/>
    <x v="19"/>
    <x v="3"/>
    <x v="3"/>
    <x v="1"/>
    <x v="1"/>
    <x v="1"/>
    <x v="1"/>
    <x v="0"/>
    <x v="0"/>
    <x v="0"/>
  </r>
  <r>
    <s v="5221170000"/>
    <s v="Lízingdíjak (gépjárművek)"/>
    <s v="Lízing gépjármű"/>
    <s v=""/>
    <s v=""/>
    <s v="2"/>
    <s v="30"/>
    <s v="3"/>
    <s v="KM2105"/>
    <s v=""/>
    <s v=""/>
    <s v="0006"/>
    <d v="2024-12-17T00:00:00"/>
    <x v="185"/>
    <x v="184"/>
    <x v="19"/>
    <x v="19"/>
    <x v="3"/>
    <x v="3"/>
    <x v="1"/>
    <x v="1"/>
    <x v="1"/>
    <x v="1"/>
    <x v="0"/>
    <x v="0"/>
    <x v="0"/>
  </r>
  <r>
    <s v="5221180000"/>
    <s v="Lízingdíjak (egyéb eszközök)"/>
    <s v="Lízingdíjak egy.eszk"/>
    <s v=""/>
    <s v=""/>
    <s v="2"/>
    <s v="30"/>
    <s v="3"/>
    <s v="KM2105"/>
    <s v=""/>
    <s v=""/>
    <s v="0006"/>
    <d v="2024-12-17T00:00:00"/>
    <x v="186"/>
    <x v="185"/>
    <x v="19"/>
    <x v="19"/>
    <x v="3"/>
    <x v="3"/>
    <x v="1"/>
    <x v="1"/>
    <x v="1"/>
    <x v="1"/>
    <x v="0"/>
    <x v="0"/>
    <x v="0"/>
  </r>
  <r>
    <s v="5221190000"/>
    <s v="Egyéb bérleti díjak"/>
    <s v="Egyéb bérleti díjak"/>
    <s v=""/>
    <s v=""/>
    <s v="2"/>
    <s v="30"/>
    <s v="3"/>
    <s v="KM2105"/>
    <s v=""/>
    <s v=""/>
    <s v="0006"/>
    <d v="2024-12-17T00:00:00"/>
    <x v="187"/>
    <x v="186"/>
    <x v="19"/>
    <x v="19"/>
    <x v="3"/>
    <x v="3"/>
    <x v="1"/>
    <x v="1"/>
    <x v="1"/>
    <x v="1"/>
    <x v="0"/>
    <x v="0"/>
    <x v="0"/>
  </r>
  <r>
    <s v="5231110000"/>
    <s v="Karbantartási,kisjavítási szolg (ingatlan)"/>
    <s v="Karb.,kisjav ingatl."/>
    <s v=""/>
    <s v=""/>
    <s v="2"/>
    <s v="30"/>
    <s v="3"/>
    <s v="KM2106"/>
    <s v=""/>
    <s v=""/>
    <s v="0006"/>
    <d v="2024-12-17T00:00:00"/>
    <x v="188"/>
    <x v="187"/>
    <x v="20"/>
    <x v="20"/>
    <x v="3"/>
    <x v="3"/>
    <x v="1"/>
    <x v="1"/>
    <x v="1"/>
    <x v="1"/>
    <x v="0"/>
    <x v="0"/>
    <x v="0"/>
  </r>
  <r>
    <s v="5231120000"/>
    <s v="Karb,kisjav sz gép,ber járm,kiv inform orv eszk"/>
    <s v="Karb,kjav gép,jármű"/>
    <s v=""/>
    <s v=""/>
    <s v="2"/>
    <s v="30"/>
    <s v="3"/>
    <s v="KM2106"/>
    <s v=""/>
    <s v=""/>
    <s v="0006"/>
    <d v="2024-12-17T00:00:00"/>
    <x v="189"/>
    <x v="188"/>
    <x v="20"/>
    <x v="20"/>
    <x v="3"/>
    <x v="3"/>
    <x v="1"/>
    <x v="1"/>
    <x v="1"/>
    <x v="1"/>
    <x v="0"/>
    <x v="0"/>
    <x v="0"/>
  </r>
  <r>
    <s v="5231130000"/>
    <s v="Karb,kisjav szolg(orvosi gépek és műszerek)"/>
    <s v="Karb,kjav orvosi gép"/>
    <s v=""/>
    <s v=""/>
    <s v="2"/>
    <s v="30"/>
    <s v="3"/>
    <s v="KM2106"/>
    <s v=""/>
    <s v=""/>
    <s v="0006"/>
    <d v="2024-12-17T00:00:00"/>
    <x v="190"/>
    <x v="189"/>
    <x v="20"/>
    <x v="20"/>
    <x v="3"/>
    <x v="3"/>
    <x v="1"/>
    <x v="1"/>
    <x v="1"/>
    <x v="1"/>
    <x v="0"/>
    <x v="0"/>
    <x v="0"/>
  </r>
  <r>
    <s v="5231140000"/>
    <s v="Karbantartási, kisjavítási szolg(egyéb)"/>
    <s v="Karb., kisjav. egyéb"/>
    <s v=""/>
    <s v=""/>
    <s v="2"/>
    <s v="30"/>
    <s v="3"/>
    <s v="KM2106"/>
    <s v=""/>
    <s v=""/>
    <s v="0006"/>
    <d v="2024-12-17T00:00:00"/>
    <x v="191"/>
    <x v="190"/>
    <x v="20"/>
    <x v="20"/>
    <x v="3"/>
    <x v="3"/>
    <x v="1"/>
    <x v="1"/>
    <x v="1"/>
    <x v="1"/>
    <x v="0"/>
    <x v="0"/>
    <x v="0"/>
  </r>
  <r>
    <s v="5241110000"/>
    <s v="Reklám és propagandakiadások"/>
    <s v="Reklám és propaganda"/>
    <s v=""/>
    <s v=""/>
    <s v="2"/>
    <s v="30"/>
    <s v="3"/>
    <s v="KM2107"/>
    <s v=""/>
    <s v=""/>
    <s v="0006"/>
    <d v="2024-12-17T00:00:00"/>
    <x v="192"/>
    <x v="191"/>
    <x v="21"/>
    <x v="21"/>
    <x v="3"/>
    <x v="3"/>
    <x v="1"/>
    <x v="1"/>
    <x v="1"/>
    <x v="1"/>
    <x v="0"/>
    <x v="0"/>
    <x v="0"/>
  </r>
  <r>
    <s v="5251110000"/>
    <s v="Oktatási szolgáltatások vásárlása"/>
    <s v="Oktatási szolg. vás."/>
    <s v=""/>
    <s v=""/>
    <s v="2"/>
    <s v="30"/>
    <s v="3"/>
    <s v="KM2104"/>
    <s v=""/>
    <s v=""/>
    <s v="0006"/>
    <d v="2024-12-17T00:00:00"/>
    <x v="193"/>
    <x v="192"/>
    <x v="22"/>
    <x v="22"/>
    <x v="3"/>
    <x v="3"/>
    <x v="1"/>
    <x v="1"/>
    <x v="1"/>
    <x v="1"/>
    <x v="0"/>
    <x v="0"/>
    <x v="0"/>
  </r>
  <r>
    <s v="5251120000"/>
    <s v="Kutatások, study-k nem bérjellegű költségei"/>
    <s v="Kut,study nem bérj."/>
    <s v=""/>
    <s v=""/>
    <s v="2"/>
    <s v="30"/>
    <s v="3"/>
    <s v="KM2104"/>
    <s v=""/>
    <s v=""/>
    <s v="0006"/>
    <d v="2024-12-17T00:00:00"/>
    <x v="194"/>
    <x v="193"/>
    <x v="22"/>
    <x v="22"/>
    <x v="3"/>
    <x v="3"/>
    <x v="1"/>
    <x v="1"/>
    <x v="1"/>
    <x v="1"/>
    <x v="0"/>
    <x v="0"/>
    <x v="0"/>
  </r>
  <r>
    <s v="5251130000"/>
    <s v="Dolgozó részére vásárolt oktatás"/>
    <s v="Dolg.rész.vás.okt."/>
    <s v=""/>
    <s v=""/>
    <s v="2"/>
    <s v="30"/>
    <s v="3"/>
    <s v="KM2104"/>
    <s v=""/>
    <s v=""/>
    <s v="0006"/>
    <d v="2024-12-17T00:00:00"/>
    <x v="195"/>
    <x v="194"/>
    <x v="22"/>
    <x v="22"/>
    <x v="3"/>
    <x v="3"/>
    <x v="1"/>
    <x v="1"/>
    <x v="1"/>
    <x v="1"/>
    <x v="0"/>
    <x v="0"/>
    <x v="0"/>
  </r>
  <r>
    <s v="5251140000"/>
    <s v="Egyéb regisztrációs és részvételi díjak"/>
    <s v="Egyéb reg.és részv.d"/>
    <s v=""/>
    <s v=""/>
    <s v="2"/>
    <s v="30"/>
    <s v="3"/>
    <s v="KM2104"/>
    <s v=""/>
    <s v=""/>
    <s v="0006"/>
    <d v="2024-12-17T00:00:00"/>
    <x v="196"/>
    <x v="195"/>
    <x v="22"/>
    <x v="22"/>
    <x v="3"/>
    <x v="3"/>
    <x v="1"/>
    <x v="1"/>
    <x v="1"/>
    <x v="1"/>
    <x v="0"/>
    <x v="0"/>
    <x v="0"/>
  </r>
  <r>
    <s v="5261110000"/>
    <s v="Belföldi kiküldetés napidíj nélkül"/>
    <s v="Bf.kiküld.napidíj"/>
    <s v=""/>
    <s v=""/>
    <s v="2"/>
    <s v="30"/>
    <s v="3"/>
    <s v="KM2108"/>
    <s v=""/>
    <s v=""/>
    <s v="0006"/>
    <d v="2024-12-17T00:00:00"/>
    <x v="197"/>
    <x v="196"/>
    <x v="23"/>
    <x v="23"/>
    <x v="3"/>
    <x v="3"/>
    <x v="1"/>
    <x v="1"/>
    <x v="1"/>
    <x v="1"/>
    <x v="0"/>
    <x v="0"/>
    <x v="0"/>
  </r>
  <r>
    <s v="5261120000"/>
    <s v="Belföldi kiküldetés gk használat"/>
    <s v="Bf.kiküld.gk.haszn."/>
    <s v=""/>
    <s v=""/>
    <s v="2"/>
    <s v="30"/>
    <s v="3"/>
    <s v="KM2108"/>
    <s v=""/>
    <s v=""/>
    <s v="0006"/>
    <d v="2024-12-17T00:00:00"/>
    <x v="198"/>
    <x v="197"/>
    <x v="23"/>
    <x v="23"/>
    <x v="3"/>
    <x v="3"/>
    <x v="1"/>
    <x v="1"/>
    <x v="1"/>
    <x v="1"/>
    <x v="0"/>
    <x v="0"/>
    <x v="0"/>
  </r>
  <r>
    <s v="5261130000"/>
    <s v="Belföldi kiküldetés  nem saját szgk használat"/>
    <s v="Bf.kiküld.nem s.gk."/>
    <s v=""/>
    <s v=""/>
    <s v="2"/>
    <s v="30"/>
    <s v="3"/>
    <s v="KM2108"/>
    <s v=""/>
    <s v=""/>
    <s v="0006"/>
    <d v="2024-12-17T00:00:00"/>
    <x v="199"/>
    <x v="198"/>
    <x v="23"/>
    <x v="23"/>
    <x v="3"/>
    <x v="3"/>
    <x v="1"/>
    <x v="1"/>
    <x v="1"/>
    <x v="1"/>
    <x v="0"/>
    <x v="0"/>
    <x v="0"/>
  </r>
  <r>
    <s v="5261140000"/>
    <s v="Belföldi kiküldetés szállásktg"/>
    <s v="Belf.kiküld. szállás"/>
    <s v=""/>
    <s v=""/>
    <s v="2"/>
    <s v="30"/>
    <s v="3"/>
    <s v="KM2108"/>
    <s v=""/>
    <s v=""/>
    <s v="0006"/>
    <d v="2024-12-17T00:00:00"/>
    <x v="200"/>
    <x v="199"/>
    <x v="23"/>
    <x v="23"/>
    <x v="3"/>
    <x v="3"/>
    <x v="1"/>
    <x v="1"/>
    <x v="1"/>
    <x v="1"/>
    <x v="0"/>
    <x v="0"/>
    <x v="0"/>
  </r>
  <r>
    <s v="5261150000"/>
    <s v="Városi közlekedés költségtérítés"/>
    <s v="Városi közl. ktgtér."/>
    <s v=""/>
    <s v=""/>
    <s v="2"/>
    <s v="30"/>
    <s v="3"/>
    <s v="KM2108"/>
    <s v=""/>
    <s v=""/>
    <s v="0006"/>
    <d v="2024-12-17T00:00:00"/>
    <x v="201"/>
    <x v="200"/>
    <x v="23"/>
    <x v="23"/>
    <x v="3"/>
    <x v="3"/>
    <x v="1"/>
    <x v="1"/>
    <x v="1"/>
    <x v="1"/>
    <x v="0"/>
    <x v="0"/>
    <x v="0"/>
  </r>
  <r>
    <s v="5261160000"/>
    <s v="Rep. téri transzfer"/>
    <s v="Rep. téri transzfer"/>
    <s v=""/>
    <s v=""/>
    <s v="2"/>
    <s v="30"/>
    <s v="3"/>
    <s v="KM2108"/>
    <s v=""/>
    <s v=""/>
    <s v="0006"/>
    <d v="2024-12-17T00:00:00"/>
    <x v="202"/>
    <x v="201"/>
    <x v="23"/>
    <x v="23"/>
    <x v="3"/>
    <x v="3"/>
    <x v="1"/>
    <x v="1"/>
    <x v="1"/>
    <x v="1"/>
    <x v="0"/>
    <x v="0"/>
    <x v="0"/>
  </r>
  <r>
    <s v="5261170000"/>
    <s v="Külf kiküld repülőjegy"/>
    <s v="Külf kiküld rep.jegy"/>
    <s v=""/>
    <s v=""/>
    <s v="2"/>
    <s v="30"/>
    <s v="3"/>
    <s v="KM2108"/>
    <s v=""/>
    <s v=""/>
    <s v="0006"/>
    <d v="2024-12-17T00:00:00"/>
    <x v="203"/>
    <x v="202"/>
    <x v="23"/>
    <x v="23"/>
    <x v="3"/>
    <x v="3"/>
    <x v="1"/>
    <x v="1"/>
    <x v="1"/>
    <x v="1"/>
    <x v="0"/>
    <x v="0"/>
    <x v="0"/>
  </r>
  <r>
    <s v="5261180000"/>
    <s v="Külf kiküld részvételi díj"/>
    <s v="Külf kiküld részvdíj"/>
    <s v=""/>
    <s v=""/>
    <s v="2"/>
    <s v="30"/>
    <s v="3"/>
    <s v="KM2108"/>
    <s v=""/>
    <s v=""/>
    <s v="0006"/>
    <d v="2024-12-17T00:00:00"/>
    <x v="204"/>
    <x v="203"/>
    <x v="23"/>
    <x v="23"/>
    <x v="3"/>
    <x v="3"/>
    <x v="1"/>
    <x v="1"/>
    <x v="1"/>
    <x v="1"/>
    <x v="0"/>
    <x v="0"/>
    <x v="0"/>
  </r>
  <r>
    <s v="5261190000"/>
    <s v="Külf kiküld szállás"/>
    <s v="Külf kiküld szállás"/>
    <s v=""/>
    <s v=""/>
    <s v="2"/>
    <s v="30"/>
    <s v="3"/>
    <s v="KM2108"/>
    <s v=""/>
    <s v=""/>
    <s v="0006"/>
    <d v="2024-12-17T00:00:00"/>
    <x v="205"/>
    <x v="204"/>
    <x v="23"/>
    <x v="23"/>
    <x v="3"/>
    <x v="3"/>
    <x v="1"/>
    <x v="1"/>
    <x v="1"/>
    <x v="1"/>
    <x v="0"/>
    <x v="0"/>
    <x v="0"/>
  </r>
  <r>
    <s v="5261200000"/>
    <s v="Külf kiküld nk vonatjegy szgk helyi közl"/>
    <s v="Külf kiküld nk jegy"/>
    <s v=""/>
    <s v=""/>
    <s v="2"/>
    <s v="30"/>
    <s v="3"/>
    <s v="KM2108"/>
    <s v=""/>
    <s v=""/>
    <s v="0006"/>
    <d v="2024-12-17T00:00:00"/>
    <x v="206"/>
    <x v="205"/>
    <x v="23"/>
    <x v="23"/>
    <x v="3"/>
    <x v="3"/>
    <x v="1"/>
    <x v="1"/>
    <x v="1"/>
    <x v="1"/>
    <x v="0"/>
    <x v="0"/>
    <x v="0"/>
  </r>
  <r>
    <s v="5261210000"/>
    <s v="Külf kiküld biztosítás"/>
    <s v="Külf kiküld biztosít"/>
    <s v=""/>
    <s v=""/>
    <s v="2"/>
    <s v="30"/>
    <s v="3"/>
    <s v="KM2108"/>
    <s v=""/>
    <s v=""/>
    <s v="0006"/>
    <d v="2024-12-17T00:00:00"/>
    <x v="207"/>
    <x v="206"/>
    <x v="23"/>
    <x v="23"/>
    <x v="3"/>
    <x v="3"/>
    <x v="1"/>
    <x v="1"/>
    <x v="1"/>
    <x v="1"/>
    <x v="0"/>
    <x v="0"/>
    <x v="0"/>
  </r>
  <r>
    <s v="5261220000"/>
    <s v="Külföldi kiküldetés  nem saját szgk használat"/>
    <s v="Kf.kiküld.nem s.gk."/>
    <s v=""/>
    <s v=""/>
    <s v="2"/>
    <s v="30"/>
    <s v="3"/>
    <s v="KM2108"/>
    <s v=""/>
    <s v=""/>
    <s v="0006"/>
    <d v="2024-12-17T00:00:00"/>
    <x v="208"/>
    <x v="207"/>
    <x v="23"/>
    <x v="23"/>
    <x v="3"/>
    <x v="3"/>
    <x v="1"/>
    <x v="1"/>
    <x v="1"/>
    <x v="1"/>
    <x v="0"/>
    <x v="0"/>
    <x v="0"/>
  </r>
  <r>
    <s v="5261230000"/>
    <s v="Kiküldött dolgozó ösztöndíja"/>
    <s v="Kiküldött dolg. ödíj"/>
    <s v=""/>
    <s v=""/>
    <s v="2"/>
    <s v="30"/>
    <s v="3"/>
    <s v="KM2108"/>
    <s v=""/>
    <s v=""/>
    <s v="0006"/>
    <d v="2024-12-17T00:00:00"/>
    <x v="209"/>
    <x v="208"/>
    <x v="23"/>
    <x v="23"/>
    <x v="3"/>
    <x v="3"/>
    <x v="1"/>
    <x v="1"/>
    <x v="1"/>
    <x v="1"/>
    <x v="0"/>
    <x v="0"/>
    <x v="0"/>
  </r>
  <r>
    <s v="5261240000"/>
    <s v="Kiküld.kapcs.étk. adóköt."/>
    <s v="Kiküld. étk.adóköt."/>
    <s v=""/>
    <s v=""/>
    <s v="2"/>
    <s v="30"/>
    <s v="3"/>
    <s v="KM2108"/>
    <s v=""/>
    <s v=""/>
    <s v="0006"/>
    <d v="2024-12-17T00:00:00"/>
    <x v="210"/>
    <x v="209"/>
    <x v="23"/>
    <x v="23"/>
    <x v="3"/>
    <x v="3"/>
    <x v="1"/>
    <x v="1"/>
    <x v="1"/>
    <x v="1"/>
    <x v="0"/>
    <x v="0"/>
    <x v="0"/>
  </r>
  <r>
    <s v="5261250000"/>
    <s v="Külföldi kiküldetés saját szgk. ktg. térítés"/>
    <s v="Külf.kiküld.saj.gk."/>
    <s v=""/>
    <s v=""/>
    <s v="2"/>
    <s v="30"/>
    <s v="3"/>
    <s v="KM2108"/>
    <s v=""/>
    <s v=""/>
    <s v="0006"/>
    <d v="2024-12-17T00:00:00"/>
    <x v="211"/>
    <x v="210"/>
    <x v="23"/>
    <x v="23"/>
    <x v="3"/>
    <x v="3"/>
    <x v="1"/>
    <x v="1"/>
    <x v="1"/>
    <x v="1"/>
    <x v="0"/>
    <x v="0"/>
    <x v="0"/>
  </r>
  <r>
    <s v="5261260000"/>
    <s v="Egyéb kiküldetési kiadások"/>
    <s v="Egyéb kiküld.kiadás"/>
    <s v=""/>
    <s v=""/>
    <s v="2"/>
    <s v="30"/>
    <s v="3"/>
    <s v="KM2108"/>
    <s v=""/>
    <s v=""/>
    <s v="0006"/>
    <d v="2024-12-17T00:00:00"/>
    <x v="212"/>
    <x v="211"/>
    <x v="23"/>
    <x v="23"/>
    <x v="3"/>
    <x v="3"/>
    <x v="1"/>
    <x v="1"/>
    <x v="1"/>
    <x v="1"/>
    <x v="0"/>
    <x v="0"/>
    <x v="0"/>
  </r>
  <r>
    <s v="5261270000"/>
    <s v="Kiküldetési átalány"/>
    <s v="Kiküldetési átalány"/>
    <s v=""/>
    <s v=""/>
    <s v="2"/>
    <s v="30"/>
    <s v="3"/>
    <s v="KM2108"/>
    <s v=""/>
    <s v=""/>
    <s v="0006"/>
    <d v="2024-12-17T00:00:00"/>
    <x v="213"/>
    <x v="212"/>
    <x v="23"/>
    <x v="23"/>
    <x v="3"/>
    <x v="3"/>
    <x v="1"/>
    <x v="1"/>
    <x v="1"/>
    <x v="1"/>
    <x v="0"/>
    <x v="0"/>
    <x v="0"/>
  </r>
  <r>
    <s v="5261280000"/>
    <s v="Belföldi kiküldetés napidíj nélkül (védőnők)"/>
    <s v="Bf kiküld ndíj nélk."/>
    <s v=""/>
    <s v=""/>
    <s v="2"/>
    <s v="30"/>
    <s v="3"/>
    <s v="KM2108"/>
    <s v=""/>
    <s v=""/>
    <s v="0006"/>
    <d v="2024-12-17T00:00:00"/>
    <x v="214"/>
    <x v="213"/>
    <x v="23"/>
    <x v="23"/>
    <x v="3"/>
    <x v="3"/>
    <x v="1"/>
    <x v="1"/>
    <x v="1"/>
    <x v="1"/>
    <x v="0"/>
    <x v="0"/>
    <x v="0"/>
  </r>
  <r>
    <s v="5261290000"/>
    <s v="Belföldi kiküldetés gk használat (védőnők)"/>
    <s v="Bf kiküld. gk haszn."/>
    <s v=""/>
    <s v=""/>
    <s v="2"/>
    <s v="30"/>
    <s v="3"/>
    <s v="KM2108"/>
    <s v=""/>
    <s v=""/>
    <s v="0006"/>
    <d v="2024-12-17T00:00:00"/>
    <x v="215"/>
    <x v="214"/>
    <x v="23"/>
    <x v="23"/>
    <x v="3"/>
    <x v="3"/>
    <x v="1"/>
    <x v="1"/>
    <x v="1"/>
    <x v="1"/>
    <x v="0"/>
    <x v="0"/>
    <x v="0"/>
  </r>
  <r>
    <s v="5271110000"/>
    <s v="Pénzügyi-számviteli szolgáltatás"/>
    <s v="Pü-i-számv. szolg."/>
    <s v=""/>
    <s v=""/>
    <s v="2"/>
    <s v="30"/>
    <s v="3"/>
    <s v="KM2114"/>
    <s v=""/>
    <s v=""/>
    <s v="0006"/>
    <d v="2024-12-17T00:00:00"/>
    <x v="216"/>
    <x v="215"/>
    <x v="18"/>
    <x v="18"/>
    <x v="3"/>
    <x v="3"/>
    <x v="1"/>
    <x v="1"/>
    <x v="1"/>
    <x v="1"/>
    <x v="0"/>
    <x v="0"/>
    <x v="0"/>
  </r>
  <r>
    <s v="5281110000"/>
    <s v="Gázenergia-szolgáltatás díja"/>
    <s v="Gázenergia-szolg."/>
    <s v=""/>
    <s v=""/>
    <s v="2"/>
    <s v="30"/>
    <s v="3"/>
    <s v="KM2109"/>
    <s v=""/>
    <s v=""/>
    <s v="0006"/>
    <d v="2024-12-17T00:00:00"/>
    <x v="217"/>
    <x v="169"/>
    <x v="17"/>
    <x v="17"/>
    <x v="3"/>
    <x v="3"/>
    <x v="1"/>
    <x v="1"/>
    <x v="1"/>
    <x v="1"/>
    <x v="0"/>
    <x v="0"/>
    <x v="0"/>
  </r>
  <r>
    <s v="5281120000"/>
    <s v="Villamosenergia-szolgáltatás díja"/>
    <s v="Vill.energia-szolg."/>
    <s v=""/>
    <s v=""/>
    <s v="2"/>
    <s v="30"/>
    <s v="3"/>
    <s v="KM2109"/>
    <s v=""/>
    <s v=""/>
    <s v="0006"/>
    <d v="2024-12-17T00:00:00"/>
    <x v="218"/>
    <x v="170"/>
    <x v="17"/>
    <x v="17"/>
    <x v="3"/>
    <x v="3"/>
    <x v="1"/>
    <x v="1"/>
    <x v="1"/>
    <x v="1"/>
    <x v="0"/>
    <x v="0"/>
    <x v="0"/>
  </r>
  <r>
    <s v="5281130000"/>
    <s v="Távhő- és melegvíz-szolgáltatás díja"/>
    <s v="Távhő,melegvíz szolg"/>
    <s v=""/>
    <s v=""/>
    <s v="2"/>
    <s v="30"/>
    <s v="3"/>
    <s v="KM2109"/>
    <s v=""/>
    <s v=""/>
    <s v="0006"/>
    <d v="2024-12-17T00:00:00"/>
    <x v="219"/>
    <x v="216"/>
    <x v="17"/>
    <x v="17"/>
    <x v="3"/>
    <x v="3"/>
    <x v="1"/>
    <x v="1"/>
    <x v="1"/>
    <x v="1"/>
    <x v="0"/>
    <x v="0"/>
    <x v="0"/>
  </r>
  <r>
    <s v="5281140000"/>
    <s v="Víz- és csatornadíjak"/>
    <s v="Víz- és csatornadíj"/>
    <s v=""/>
    <s v=""/>
    <s v="2"/>
    <s v="30"/>
    <s v="3"/>
    <s v="KM2109"/>
    <s v=""/>
    <s v=""/>
    <s v="0006"/>
    <d v="2024-12-17T00:00:00"/>
    <x v="220"/>
    <x v="217"/>
    <x v="17"/>
    <x v="17"/>
    <x v="3"/>
    <x v="3"/>
    <x v="1"/>
    <x v="1"/>
    <x v="1"/>
    <x v="1"/>
    <x v="0"/>
    <x v="0"/>
    <x v="0"/>
  </r>
  <r>
    <s v="5281150000"/>
    <s v="Csatornadíjak"/>
    <s v="Csatornadíjak"/>
    <s v=""/>
    <s v=""/>
    <s v="2"/>
    <s v="30"/>
    <s v="3"/>
    <s v="KM2109"/>
    <s v=""/>
    <s v=""/>
    <s v="0006"/>
    <d v="2024-12-17T00:00:00"/>
    <x v="221"/>
    <x v="218"/>
    <x v="17"/>
    <x v="17"/>
    <x v="3"/>
    <x v="3"/>
    <x v="1"/>
    <x v="1"/>
    <x v="1"/>
    <x v="1"/>
    <x v="0"/>
    <x v="0"/>
    <x v="0"/>
  </r>
  <r>
    <s v="5291110000"/>
    <s v="Szgép,szgép rendsz terv,tanácsadási,üh szolg"/>
    <s v="Szgép,rszt.,tanácsa."/>
    <s v=""/>
    <s v=""/>
    <s v="2"/>
    <s v="30"/>
    <s v="3"/>
    <s v="KM2110"/>
    <s v=""/>
    <s v=""/>
    <s v="0006"/>
    <d v="2024-12-17T00:00:00"/>
    <x v="222"/>
    <x v="219"/>
    <x v="24"/>
    <x v="24"/>
    <x v="3"/>
    <x v="3"/>
    <x v="1"/>
    <x v="1"/>
    <x v="1"/>
    <x v="1"/>
    <x v="0"/>
    <x v="0"/>
    <x v="0"/>
  </r>
  <r>
    <s v="5291120000"/>
    <s v="Szgép szoftver adatbázisokhoz kapcs inform szolg"/>
    <s v="Szgép,sz. inf.szolg."/>
    <s v=""/>
    <s v=""/>
    <s v="2"/>
    <s v="30"/>
    <s v="3"/>
    <s v="KM2110"/>
    <s v=""/>
    <s v=""/>
    <s v="0006"/>
    <d v="2024-12-17T00:00:00"/>
    <x v="223"/>
    <x v="220"/>
    <x v="24"/>
    <x v="24"/>
    <x v="3"/>
    <x v="3"/>
    <x v="1"/>
    <x v="1"/>
    <x v="1"/>
    <x v="1"/>
    <x v="0"/>
    <x v="0"/>
    <x v="0"/>
  </r>
  <r>
    <s v="5291130000"/>
    <s v="Informatikai eszközök, szolgáltatások bérlete"/>
    <s v="Infeszk,szolg bérlet"/>
    <s v=""/>
    <s v=""/>
    <s v="2"/>
    <s v="30"/>
    <s v="3"/>
    <s v="KM2110"/>
    <s v=""/>
    <s v=""/>
    <s v="0006"/>
    <d v="2024-12-17T00:00:00"/>
    <x v="224"/>
    <x v="221"/>
    <x v="24"/>
    <x v="24"/>
    <x v="3"/>
    <x v="3"/>
    <x v="1"/>
    <x v="1"/>
    <x v="1"/>
    <x v="1"/>
    <x v="0"/>
    <x v="0"/>
    <x v="0"/>
  </r>
  <r>
    <s v="5291140000"/>
    <s v="Informatikai eszközök karbantartási szolg"/>
    <s v="Inf.eszk.karb.szolg."/>
    <s v=""/>
    <s v=""/>
    <s v="2"/>
    <s v="30"/>
    <s v="3"/>
    <s v="KM2110"/>
    <s v=""/>
    <s v=""/>
    <s v="0006"/>
    <d v="2024-12-17T00:00:00"/>
    <x v="225"/>
    <x v="222"/>
    <x v="24"/>
    <x v="24"/>
    <x v="3"/>
    <x v="3"/>
    <x v="1"/>
    <x v="1"/>
    <x v="1"/>
    <x v="1"/>
    <x v="0"/>
    <x v="0"/>
    <x v="0"/>
  </r>
  <r>
    <s v="5291150000"/>
    <s v="Adatátviteli célú távközlési díjak"/>
    <s v="Adatátv.távközl.díj"/>
    <s v=""/>
    <s v=""/>
    <s v="2"/>
    <s v="30"/>
    <s v="3"/>
    <s v="KM2110"/>
    <s v=""/>
    <s v=""/>
    <s v="0006"/>
    <d v="2024-12-17T00:00:00"/>
    <x v="226"/>
    <x v="223"/>
    <x v="24"/>
    <x v="24"/>
    <x v="3"/>
    <x v="3"/>
    <x v="1"/>
    <x v="1"/>
    <x v="1"/>
    <x v="1"/>
    <x v="0"/>
    <x v="0"/>
    <x v="0"/>
  </r>
  <r>
    <s v="5291160000"/>
    <s v="Klinikai informatikai rendszer díja"/>
    <s v="Klinik.inf.rsz.díja"/>
    <s v=""/>
    <s v=""/>
    <s v="2"/>
    <s v="30"/>
    <s v="3"/>
    <s v="KM2110"/>
    <s v=""/>
    <s v=""/>
    <s v="0006"/>
    <d v="2024-12-17T00:00:00"/>
    <x v="227"/>
    <x v="224"/>
    <x v="24"/>
    <x v="24"/>
    <x v="3"/>
    <x v="3"/>
    <x v="1"/>
    <x v="1"/>
    <x v="1"/>
    <x v="1"/>
    <x v="0"/>
    <x v="0"/>
    <x v="0"/>
  </r>
  <r>
    <s v="5291170000"/>
    <s v="Gazdasági informatikai rendszer díja"/>
    <s v="Gazd.informatika rsz"/>
    <s v=""/>
    <s v=""/>
    <s v="2"/>
    <s v="30"/>
    <s v="3"/>
    <s v="KM2110"/>
    <s v=""/>
    <s v=""/>
    <s v="0006"/>
    <d v="2024-12-17T00:00:00"/>
    <x v="228"/>
    <x v="225"/>
    <x v="24"/>
    <x v="24"/>
    <x v="3"/>
    <x v="3"/>
    <x v="1"/>
    <x v="1"/>
    <x v="1"/>
    <x v="1"/>
    <x v="0"/>
    <x v="0"/>
    <x v="0"/>
  </r>
  <r>
    <s v="5291180000"/>
    <s v="Munkaügyi informatikai  rendszer díja"/>
    <s v="M.ügyi inf.rsz.díja"/>
    <s v=""/>
    <s v=""/>
    <s v="2"/>
    <s v="30"/>
    <s v="3"/>
    <s v="KM2110"/>
    <s v=""/>
    <s v=""/>
    <s v="0006"/>
    <d v="2024-12-17T00:00:00"/>
    <x v="229"/>
    <x v="226"/>
    <x v="24"/>
    <x v="24"/>
    <x v="3"/>
    <x v="3"/>
    <x v="1"/>
    <x v="1"/>
    <x v="1"/>
    <x v="1"/>
    <x v="0"/>
    <x v="0"/>
    <x v="0"/>
  </r>
  <r>
    <s v="5291190000"/>
    <s v="Egyéb informatikai  rendszer díja"/>
    <s v="Egyéb inform.rsz.díj"/>
    <s v=""/>
    <s v=""/>
    <s v="2"/>
    <s v="30"/>
    <s v="3"/>
    <s v="KM2110"/>
    <s v=""/>
    <s v=""/>
    <s v="0006"/>
    <d v="2024-12-17T00:00:00"/>
    <x v="230"/>
    <x v="227"/>
    <x v="24"/>
    <x v="24"/>
    <x v="3"/>
    <x v="3"/>
    <x v="1"/>
    <x v="1"/>
    <x v="1"/>
    <x v="1"/>
    <x v="0"/>
    <x v="0"/>
    <x v="0"/>
  </r>
  <r>
    <s v="5291200000"/>
    <s v="Egyéb különféle informatikai szolgáltatások"/>
    <s v="Egyéb kf inf. szolg."/>
    <s v=""/>
    <s v=""/>
    <s v="2"/>
    <s v="30"/>
    <s v="3"/>
    <s v="KM2110"/>
    <s v=""/>
    <s v=""/>
    <s v="0006"/>
    <d v="2024-12-17T00:00:00"/>
    <x v="231"/>
    <x v="228"/>
    <x v="24"/>
    <x v="24"/>
    <x v="3"/>
    <x v="3"/>
    <x v="1"/>
    <x v="1"/>
    <x v="1"/>
    <x v="1"/>
    <x v="0"/>
    <x v="0"/>
    <x v="0"/>
  </r>
  <r>
    <s v="5291210000"/>
    <s v="Vezetékes telefondíj"/>
    <s v="Vezetékes telefondíj"/>
    <s v=""/>
    <s v=""/>
    <s v="2"/>
    <s v="30"/>
    <s v="3"/>
    <s v="KM2111"/>
    <s v=""/>
    <s v=""/>
    <s v="0006"/>
    <d v="2024-12-17T00:00:00"/>
    <x v="232"/>
    <x v="229"/>
    <x v="25"/>
    <x v="25"/>
    <x v="3"/>
    <x v="3"/>
    <x v="1"/>
    <x v="1"/>
    <x v="1"/>
    <x v="1"/>
    <x v="0"/>
    <x v="0"/>
    <x v="0"/>
  </r>
  <r>
    <s v="5291220000"/>
    <s v="Mobil telefondíj"/>
    <s v="Mobil telefondíj"/>
    <s v=""/>
    <s v=""/>
    <s v="2"/>
    <s v="30"/>
    <s v="3"/>
    <s v="KM2111"/>
    <s v=""/>
    <s v=""/>
    <s v="0006"/>
    <d v="2024-12-17T00:00:00"/>
    <x v="233"/>
    <x v="230"/>
    <x v="25"/>
    <x v="25"/>
    <x v="3"/>
    <x v="3"/>
    <x v="1"/>
    <x v="1"/>
    <x v="1"/>
    <x v="1"/>
    <x v="0"/>
    <x v="0"/>
    <x v="0"/>
  </r>
  <r>
    <s v="5291230000"/>
    <s v="Egyéb nem adatátviteli célú távközlési díjak"/>
    <s v="E.nem a.átv.távk.díj"/>
    <s v=""/>
    <s v=""/>
    <s v="2"/>
    <s v="30"/>
    <s v="3"/>
    <s v="KM2111"/>
    <s v=""/>
    <s v=""/>
    <s v="0006"/>
    <d v="2024-12-17T00:00:00"/>
    <x v="234"/>
    <x v="231"/>
    <x v="25"/>
    <x v="25"/>
    <x v="3"/>
    <x v="3"/>
    <x v="1"/>
    <x v="1"/>
    <x v="1"/>
    <x v="1"/>
    <x v="0"/>
    <x v="0"/>
    <x v="0"/>
  </r>
  <r>
    <s v="5291240000"/>
    <s v="Egyéb különféle kommunikációs szolgáltatások"/>
    <s v="Egyéb kf komm.szolg."/>
    <s v=""/>
    <s v=""/>
    <s v="2"/>
    <s v="30"/>
    <s v="3"/>
    <s v="KM2111"/>
    <s v=""/>
    <s v=""/>
    <s v="0006"/>
    <d v="2024-12-17T00:00:00"/>
    <x v="235"/>
    <x v="232"/>
    <x v="25"/>
    <x v="25"/>
    <x v="3"/>
    <x v="3"/>
    <x v="1"/>
    <x v="1"/>
    <x v="1"/>
    <x v="1"/>
    <x v="0"/>
    <x v="0"/>
    <x v="0"/>
  </r>
  <r>
    <s v="5291250000"/>
    <s v="Vásárolt élelmezés"/>
    <s v="Vásárolt élelmezés"/>
    <s v=""/>
    <s v=""/>
    <s v="2"/>
    <s v="30"/>
    <s v="3"/>
    <s v="KM2112"/>
    <s v=""/>
    <s v=""/>
    <s v="0006"/>
    <d v="2024-12-17T00:00:00"/>
    <x v="236"/>
    <x v="233"/>
    <x v="26"/>
    <x v="26"/>
    <x v="3"/>
    <x v="3"/>
    <x v="1"/>
    <x v="1"/>
    <x v="1"/>
    <x v="1"/>
    <x v="0"/>
    <x v="0"/>
    <x v="0"/>
  </r>
  <r>
    <s v="5291260000"/>
    <s v="Vásárolt közszolgáltatások"/>
    <s v="Vásárolt közszolgált"/>
    <s v=""/>
    <s v=""/>
    <s v="2"/>
    <s v="30"/>
    <s v="3"/>
    <s v="KM2104"/>
    <s v=""/>
    <s v=""/>
    <s v="0006"/>
    <d v="2024-12-17T00:00:00"/>
    <x v="237"/>
    <x v="234"/>
    <x v="22"/>
    <x v="22"/>
    <x v="3"/>
    <x v="3"/>
    <x v="1"/>
    <x v="1"/>
    <x v="1"/>
    <x v="1"/>
    <x v="0"/>
    <x v="0"/>
    <x v="0"/>
  </r>
  <r>
    <s v="5291270000"/>
    <s v="Egyéb vásárolt egészségügyi szolgáltatás"/>
    <s v="Egyéb vás.eü.szolg."/>
    <s v=""/>
    <s v=""/>
    <s v="2"/>
    <s v="30"/>
    <s v="3"/>
    <s v="KM2104"/>
    <s v=""/>
    <s v=""/>
    <s v="0006"/>
    <d v="2024-12-17T00:00:00"/>
    <x v="238"/>
    <x v="235"/>
    <x v="22"/>
    <x v="22"/>
    <x v="3"/>
    <x v="3"/>
    <x v="1"/>
    <x v="1"/>
    <x v="1"/>
    <x v="1"/>
    <x v="0"/>
    <x v="0"/>
    <x v="0"/>
  </r>
  <r>
    <s v="5291280000"/>
    <s v="Tanácsadói, szakértői szolgáltatások vásárlása"/>
    <s v="Tanácsa. szolg. vás."/>
    <s v=""/>
    <s v=""/>
    <s v="2"/>
    <s v="30"/>
    <s v="3"/>
    <s v="KM2104"/>
    <s v=""/>
    <s v=""/>
    <s v="0006"/>
    <d v="2024-12-17T00:00:00"/>
    <x v="239"/>
    <x v="236"/>
    <x v="22"/>
    <x v="22"/>
    <x v="3"/>
    <x v="3"/>
    <x v="1"/>
    <x v="1"/>
    <x v="1"/>
    <x v="1"/>
    <x v="0"/>
    <x v="0"/>
    <x v="0"/>
  </r>
  <r>
    <s v="5291290000"/>
    <s v="Egyéb eü. humán szolgáltatás"/>
    <s v="Egyéb eü.humán szolg"/>
    <s v=""/>
    <s v=""/>
    <s v="2"/>
    <s v="30"/>
    <s v="3"/>
    <s v="KM2104"/>
    <s v=""/>
    <s v=""/>
    <s v="0006"/>
    <d v="2024-12-17T00:00:00"/>
    <x v="240"/>
    <x v="237"/>
    <x v="22"/>
    <x v="22"/>
    <x v="3"/>
    <x v="3"/>
    <x v="1"/>
    <x v="1"/>
    <x v="1"/>
    <x v="1"/>
    <x v="0"/>
    <x v="0"/>
    <x v="0"/>
  </r>
  <r>
    <s v="5291300000"/>
    <s v="Nagyértékű képalkotó diagnosztika (CT, MR, PET CT)"/>
    <s v="Nagyért.képalk.diag."/>
    <s v=""/>
    <s v=""/>
    <s v="2"/>
    <s v="30"/>
    <s v="3"/>
    <s v="KM2104"/>
    <s v=""/>
    <s v=""/>
    <s v="0006"/>
    <d v="2024-12-17T00:00:00"/>
    <x v="241"/>
    <x v="238"/>
    <x v="22"/>
    <x v="22"/>
    <x v="3"/>
    <x v="3"/>
    <x v="1"/>
    <x v="1"/>
    <x v="1"/>
    <x v="1"/>
    <x v="0"/>
    <x v="0"/>
    <x v="0"/>
  </r>
  <r>
    <s v="5291310000"/>
    <s v="Egyéb képalkotó diagnosztika"/>
    <s v="Egyéb képalkotó diag"/>
    <s v=""/>
    <s v=""/>
    <s v="2"/>
    <s v="30"/>
    <s v="3"/>
    <s v="KM2104"/>
    <s v=""/>
    <s v=""/>
    <s v="0006"/>
    <d v="2024-12-17T00:00:00"/>
    <x v="242"/>
    <x v="239"/>
    <x v="22"/>
    <x v="22"/>
    <x v="3"/>
    <x v="3"/>
    <x v="1"/>
    <x v="1"/>
    <x v="1"/>
    <x v="1"/>
    <x v="0"/>
    <x v="0"/>
    <x v="0"/>
  </r>
  <r>
    <s v="5291320000"/>
    <s v="Labor diagnosztika"/>
    <s v="Labor diagnosztika"/>
    <s v=""/>
    <s v=""/>
    <s v="2"/>
    <s v="30"/>
    <s v="3"/>
    <s v="KM2104"/>
    <s v=""/>
    <s v=""/>
    <s v="0006"/>
    <d v="2024-12-17T00:00:00"/>
    <x v="243"/>
    <x v="240"/>
    <x v="22"/>
    <x v="22"/>
    <x v="3"/>
    <x v="3"/>
    <x v="1"/>
    <x v="1"/>
    <x v="1"/>
    <x v="1"/>
    <x v="0"/>
    <x v="0"/>
    <x v="0"/>
  </r>
  <r>
    <s v="5291330000"/>
    <s v="Kórszövettani és cytológiai vizsgálatok, boncolás"/>
    <s v="Kórszövettani és cyt"/>
    <s v=""/>
    <s v=""/>
    <s v="2"/>
    <s v="30"/>
    <s v="3"/>
    <s v="KM2104"/>
    <s v=""/>
    <s v=""/>
    <s v="0006"/>
    <d v="2024-12-17T00:00:00"/>
    <x v="244"/>
    <x v="241"/>
    <x v="22"/>
    <x v="22"/>
    <x v="3"/>
    <x v="3"/>
    <x v="1"/>
    <x v="1"/>
    <x v="1"/>
    <x v="1"/>
    <x v="0"/>
    <x v="0"/>
    <x v="0"/>
  </r>
  <r>
    <s v="5291340000"/>
    <s v="Konzíliáris tevékenység"/>
    <s v="Konzíliáris tevék."/>
    <s v=""/>
    <s v=""/>
    <s v="2"/>
    <s v="30"/>
    <s v="3"/>
    <s v="KM2104"/>
    <s v=""/>
    <s v=""/>
    <s v="0006"/>
    <d v="2024-12-17T00:00:00"/>
    <x v="245"/>
    <x v="242"/>
    <x v="22"/>
    <x v="22"/>
    <x v="3"/>
    <x v="3"/>
    <x v="1"/>
    <x v="1"/>
    <x v="1"/>
    <x v="1"/>
    <x v="0"/>
    <x v="0"/>
    <x v="0"/>
  </r>
  <r>
    <s v="5291350000"/>
    <s v="ESWL kezelés"/>
    <s v="ESWL kezelés"/>
    <s v=""/>
    <s v=""/>
    <s v="2"/>
    <s v="30"/>
    <s v="3"/>
    <s v="KM2104"/>
    <s v=""/>
    <s v=""/>
    <s v="0006"/>
    <d v="2024-12-17T00:00:00"/>
    <x v="246"/>
    <x v="243"/>
    <x v="22"/>
    <x v="22"/>
    <x v="3"/>
    <x v="3"/>
    <x v="1"/>
    <x v="1"/>
    <x v="1"/>
    <x v="1"/>
    <x v="0"/>
    <x v="0"/>
    <x v="0"/>
  </r>
  <r>
    <s v="5291360000"/>
    <s v="Dialízis"/>
    <s v="Dialízis"/>
    <s v=""/>
    <s v=""/>
    <s v="2"/>
    <s v="30"/>
    <s v="3"/>
    <s v="KM2104"/>
    <s v=""/>
    <s v=""/>
    <s v="0006"/>
    <d v="2024-12-17T00:00:00"/>
    <x v="247"/>
    <x v="244"/>
    <x v="22"/>
    <x v="22"/>
    <x v="3"/>
    <x v="3"/>
    <x v="1"/>
    <x v="1"/>
    <x v="1"/>
    <x v="1"/>
    <x v="0"/>
    <x v="0"/>
    <x v="0"/>
  </r>
  <r>
    <s v="5291370000"/>
    <s v="Klinikai szakmai terület működtetése"/>
    <s v="Klin.szakm.ter.műk."/>
    <s v=""/>
    <s v=""/>
    <s v="2"/>
    <s v="30"/>
    <s v="3"/>
    <s v="KM2104"/>
    <s v=""/>
    <s v=""/>
    <s v="0006"/>
    <d v="2024-12-17T00:00:00"/>
    <x v="248"/>
    <x v="245"/>
    <x v="22"/>
    <x v="22"/>
    <x v="3"/>
    <x v="3"/>
    <x v="1"/>
    <x v="1"/>
    <x v="1"/>
    <x v="1"/>
    <x v="0"/>
    <x v="0"/>
    <x v="0"/>
  </r>
  <r>
    <s v="5291380000"/>
    <s v="Készenlét / ügyelet (orvosi tevékenység)"/>
    <s v="Készenl/ügyelet(orv)"/>
    <s v=""/>
    <s v=""/>
    <s v="2"/>
    <s v="30"/>
    <s v="3"/>
    <s v="KM2104"/>
    <s v=""/>
    <s v=""/>
    <s v="0006"/>
    <d v="2024-12-17T00:00:00"/>
    <x v="249"/>
    <x v="246"/>
    <x v="22"/>
    <x v="22"/>
    <x v="3"/>
    <x v="3"/>
    <x v="1"/>
    <x v="1"/>
    <x v="1"/>
    <x v="1"/>
    <x v="0"/>
    <x v="0"/>
    <x v="0"/>
  </r>
  <r>
    <s v="5291390000"/>
    <s v="Készenlét (orvosi tevékenység)"/>
    <s v="Készenlét (orv.tev.)"/>
    <s v=""/>
    <s v=""/>
    <s v="2"/>
    <s v="30"/>
    <s v="3"/>
    <s v="KM2104"/>
    <s v=""/>
    <s v=""/>
    <s v="0006"/>
    <d v="2024-12-17T00:00:00"/>
    <x v="250"/>
    <x v="247"/>
    <x v="22"/>
    <x v="22"/>
    <x v="3"/>
    <x v="3"/>
    <x v="1"/>
    <x v="1"/>
    <x v="1"/>
    <x v="1"/>
    <x v="0"/>
    <x v="0"/>
    <x v="0"/>
  </r>
  <r>
    <s v="5291400000"/>
    <s v="Ügyelet (orvosi tevékenység)"/>
    <s v="Ügyelet (orvosi tev)"/>
    <s v=""/>
    <s v=""/>
    <s v="2"/>
    <s v="30"/>
    <s v="3"/>
    <s v="KM2104"/>
    <s v=""/>
    <s v=""/>
    <s v="0006"/>
    <d v="2024-12-17T00:00:00"/>
    <x v="251"/>
    <x v="248"/>
    <x v="22"/>
    <x v="22"/>
    <x v="3"/>
    <x v="3"/>
    <x v="1"/>
    <x v="1"/>
    <x v="1"/>
    <x v="1"/>
    <x v="0"/>
    <x v="0"/>
    <x v="0"/>
  </r>
  <r>
    <s v="5291410000"/>
    <s v="Vásárolt orvosi szolgáltatás (egyéb tevékenység)"/>
    <s v="Vás. orvosi szolg"/>
    <s v=""/>
    <s v=""/>
    <s v="2"/>
    <s v="30"/>
    <s v="3"/>
    <s v="KM2104"/>
    <s v=""/>
    <s v=""/>
    <s v="0006"/>
    <d v="2024-12-17T00:00:00"/>
    <x v="252"/>
    <x v="249"/>
    <x v="22"/>
    <x v="22"/>
    <x v="3"/>
    <x v="3"/>
    <x v="1"/>
    <x v="1"/>
    <x v="1"/>
    <x v="1"/>
    <x v="0"/>
    <x v="0"/>
    <x v="0"/>
  </r>
  <r>
    <s v="5291420000"/>
    <s v="Teljesítmény arányos díjazású orvosi szolgáltatás"/>
    <s v="Telj.ar. orv.szolg"/>
    <s v=""/>
    <s v=""/>
    <s v="2"/>
    <s v="30"/>
    <s v="3"/>
    <s v="KM2104"/>
    <s v=""/>
    <s v=""/>
    <s v="0006"/>
    <d v="2024-12-17T00:00:00"/>
    <x v="253"/>
    <x v="250"/>
    <x v="22"/>
    <x v="22"/>
    <x v="3"/>
    <x v="3"/>
    <x v="1"/>
    <x v="1"/>
    <x v="1"/>
    <x v="1"/>
    <x v="0"/>
    <x v="0"/>
    <x v="0"/>
  </r>
  <r>
    <s v="5291430000"/>
    <s v="Fix díjazású orvosi szolgáltatás"/>
    <s v="Fix díj. orv.szolg."/>
    <s v=""/>
    <s v=""/>
    <s v="2"/>
    <s v="30"/>
    <s v="3"/>
    <s v="KM2104"/>
    <s v=""/>
    <s v=""/>
    <s v="0006"/>
    <d v="2024-12-17T00:00:00"/>
    <x v="254"/>
    <x v="251"/>
    <x v="22"/>
    <x v="22"/>
    <x v="3"/>
    <x v="3"/>
    <x v="1"/>
    <x v="1"/>
    <x v="1"/>
    <x v="1"/>
    <x v="0"/>
    <x v="0"/>
    <x v="0"/>
  </r>
  <r>
    <s v="5291440000"/>
    <s v="Vásárolt szakdolgozói szolgáltatás"/>
    <s v="Vás.szakdolg szolg."/>
    <s v=""/>
    <s v=""/>
    <s v="2"/>
    <s v="30"/>
    <s v="3"/>
    <s v="KM2104"/>
    <s v=""/>
    <s v=""/>
    <s v="0006"/>
    <d v="2024-12-17T00:00:00"/>
    <x v="255"/>
    <x v="252"/>
    <x v="22"/>
    <x v="22"/>
    <x v="3"/>
    <x v="3"/>
    <x v="1"/>
    <x v="1"/>
    <x v="1"/>
    <x v="1"/>
    <x v="0"/>
    <x v="0"/>
    <x v="0"/>
  </r>
  <r>
    <s v="5291450000"/>
    <s v="Készenlét (szakdolgozói szolgáltatás)"/>
    <s v="Készenlét (szakd.sz)"/>
    <s v=""/>
    <s v=""/>
    <s v="2"/>
    <s v="30"/>
    <s v="3"/>
    <s v="KM2104"/>
    <s v=""/>
    <s v=""/>
    <s v="0006"/>
    <d v="2024-12-17T00:00:00"/>
    <x v="256"/>
    <x v="253"/>
    <x v="22"/>
    <x v="22"/>
    <x v="3"/>
    <x v="3"/>
    <x v="1"/>
    <x v="1"/>
    <x v="1"/>
    <x v="1"/>
    <x v="0"/>
    <x v="0"/>
    <x v="0"/>
  </r>
  <r>
    <s v="5291460000"/>
    <s v="Ügyelet (szakdolgozói szolgáltatás)"/>
    <s v="Ügyelet (szakd.sz)"/>
    <s v=""/>
    <s v=""/>
    <s v="2"/>
    <s v="30"/>
    <s v="3"/>
    <s v="KM2104"/>
    <s v=""/>
    <s v=""/>
    <s v="0006"/>
    <d v="2024-12-17T00:00:00"/>
    <x v="257"/>
    <x v="254"/>
    <x v="22"/>
    <x v="22"/>
    <x v="3"/>
    <x v="3"/>
    <x v="1"/>
    <x v="1"/>
    <x v="1"/>
    <x v="1"/>
    <x v="0"/>
    <x v="0"/>
    <x v="0"/>
  </r>
  <r>
    <s v="5291470000"/>
    <s v="Vásárolt szakdolg. szolg (egyéb tevékenység)"/>
    <s v="Vás.szakdolg e.tev."/>
    <s v=""/>
    <s v=""/>
    <s v="2"/>
    <s v="30"/>
    <s v="3"/>
    <s v="KM2104"/>
    <s v=""/>
    <s v=""/>
    <s v="0006"/>
    <d v="2024-12-17T00:00:00"/>
    <x v="258"/>
    <x v="255"/>
    <x v="22"/>
    <x v="22"/>
    <x v="3"/>
    <x v="3"/>
    <x v="1"/>
    <x v="1"/>
    <x v="1"/>
    <x v="1"/>
    <x v="0"/>
    <x v="0"/>
    <x v="0"/>
  </r>
  <r>
    <s v="5291480000"/>
    <s v="Egyéb szakmai szolgáltatások kiadásai"/>
    <s v="Egyéb szakmai szolg."/>
    <s v=""/>
    <s v=""/>
    <s v="2"/>
    <s v="30"/>
    <s v="3"/>
    <s v="KM2104"/>
    <s v=""/>
    <s v=""/>
    <s v="0006"/>
    <d v="2024-12-17T00:00:00"/>
    <x v="259"/>
    <x v="256"/>
    <x v="22"/>
    <x v="22"/>
    <x v="3"/>
    <x v="3"/>
    <x v="1"/>
    <x v="1"/>
    <x v="1"/>
    <x v="1"/>
    <x v="0"/>
    <x v="0"/>
    <x v="0"/>
  </r>
  <r>
    <s v="5291490000"/>
    <s v="Vásárolt, áfa körös humán szolgáltatás"/>
    <s v="Vásárolt, áfa körös"/>
    <s v=""/>
    <s v=""/>
    <s v="2"/>
    <s v="30"/>
    <s v="3"/>
    <s v="KM2104"/>
    <s v=""/>
    <s v=""/>
    <s v="0006"/>
    <d v="2024-12-17T00:00:00"/>
    <x v="260"/>
    <x v="257"/>
    <x v="22"/>
    <x v="22"/>
    <x v="3"/>
    <x v="3"/>
    <x v="1"/>
    <x v="1"/>
    <x v="1"/>
    <x v="1"/>
    <x v="0"/>
    <x v="0"/>
    <x v="0"/>
  </r>
  <r>
    <s v="5291500000"/>
    <s v="Takarítási szolgáltatások kiadásai"/>
    <s v="Takarítási szolgált."/>
    <s v=""/>
    <s v=""/>
    <s v="2"/>
    <s v="30"/>
    <s v="3"/>
    <s v="KM2114"/>
    <s v=""/>
    <s v=""/>
    <s v="0006"/>
    <d v="2024-12-17T00:00:00"/>
    <x v="261"/>
    <x v="258"/>
    <x v="18"/>
    <x v="18"/>
    <x v="3"/>
    <x v="3"/>
    <x v="1"/>
    <x v="1"/>
    <x v="1"/>
    <x v="1"/>
    <x v="0"/>
    <x v="0"/>
    <x v="0"/>
  </r>
  <r>
    <s v="5291510000"/>
    <s v="Mosatási szolgáltatások kiadásai"/>
    <s v="Mosatási szolg.kiad."/>
    <s v=""/>
    <s v=""/>
    <s v="2"/>
    <s v="30"/>
    <s v="3"/>
    <s v="KM2114"/>
    <s v=""/>
    <s v=""/>
    <s v="0006"/>
    <d v="2024-12-17T00:00:00"/>
    <x v="262"/>
    <x v="259"/>
    <x v="18"/>
    <x v="18"/>
    <x v="3"/>
    <x v="3"/>
    <x v="1"/>
    <x v="1"/>
    <x v="1"/>
    <x v="1"/>
    <x v="0"/>
    <x v="0"/>
    <x v="0"/>
  </r>
  <r>
    <s v="5291520000"/>
    <s v="Őrzés-védelem kiadásai"/>
    <s v="Őrzés-védelem"/>
    <s v=""/>
    <s v=""/>
    <s v="2"/>
    <s v="30"/>
    <s v="3"/>
    <s v="KM2114"/>
    <s v=""/>
    <s v=""/>
    <s v="0006"/>
    <d v="2024-12-17T00:00:00"/>
    <x v="263"/>
    <x v="260"/>
    <x v="18"/>
    <x v="18"/>
    <x v="3"/>
    <x v="3"/>
    <x v="1"/>
    <x v="1"/>
    <x v="1"/>
    <x v="1"/>
    <x v="0"/>
    <x v="0"/>
    <x v="0"/>
  </r>
  <r>
    <s v="5291530000"/>
    <s v="Gyógyszerellátási szolgáltatás"/>
    <s v="Gyógyszerell. szolg."/>
    <s v=""/>
    <s v=""/>
    <s v="2"/>
    <s v="30"/>
    <s v="3"/>
    <s v="KM2114"/>
    <s v=""/>
    <s v=""/>
    <s v="0006"/>
    <d v="2024-12-17T00:00:00"/>
    <x v="264"/>
    <x v="261"/>
    <x v="18"/>
    <x v="18"/>
    <x v="3"/>
    <x v="3"/>
    <x v="1"/>
    <x v="1"/>
    <x v="1"/>
    <x v="1"/>
    <x v="0"/>
    <x v="0"/>
    <x v="0"/>
  </r>
  <r>
    <s v="5291540000"/>
    <s v="Anyagellátási szolgáltatás"/>
    <s v="Anyagellátási szolg."/>
    <s v=""/>
    <s v=""/>
    <s v="2"/>
    <s v="30"/>
    <s v="3"/>
    <s v="KM2114"/>
    <s v=""/>
    <s v=""/>
    <s v="0006"/>
    <d v="2024-12-17T00:00:00"/>
    <x v="265"/>
    <x v="262"/>
    <x v="18"/>
    <x v="18"/>
    <x v="3"/>
    <x v="3"/>
    <x v="1"/>
    <x v="1"/>
    <x v="1"/>
    <x v="1"/>
    <x v="0"/>
    <x v="0"/>
    <x v="0"/>
  </r>
  <r>
    <s v="5291550000"/>
    <s v="Jogi szolgáltatás"/>
    <s v="Jogi szolgáltatás"/>
    <s v=""/>
    <s v=""/>
    <s v="2"/>
    <s v="30"/>
    <s v="3"/>
    <s v="KM2114"/>
    <s v=""/>
    <s v=""/>
    <s v="0006"/>
    <d v="2024-12-17T00:00:00"/>
    <x v="266"/>
    <x v="263"/>
    <x v="18"/>
    <x v="18"/>
    <x v="3"/>
    <x v="3"/>
    <x v="1"/>
    <x v="1"/>
    <x v="1"/>
    <x v="1"/>
    <x v="0"/>
    <x v="0"/>
    <x v="0"/>
  </r>
  <r>
    <s v="5291560000"/>
    <s v="Egyéb műsz, gazd, jogi támogató szolgáltatások"/>
    <s v="Egyéb támogató szolg"/>
    <s v=""/>
    <s v=""/>
    <s v="2"/>
    <s v="30"/>
    <s v="3"/>
    <s v="KM2114"/>
    <s v=""/>
    <s v=""/>
    <s v="0006"/>
    <d v="2024-12-17T00:00:00"/>
    <x v="267"/>
    <x v="264"/>
    <x v="18"/>
    <x v="18"/>
    <x v="3"/>
    <x v="3"/>
    <x v="1"/>
    <x v="1"/>
    <x v="1"/>
    <x v="1"/>
    <x v="0"/>
    <x v="0"/>
    <x v="0"/>
  </r>
  <r>
    <s v="5291570000"/>
    <s v="Postaköltség"/>
    <s v="Postaköltség"/>
    <s v=""/>
    <s v=""/>
    <s v="2"/>
    <s v="30"/>
    <s v="3"/>
    <s v="KM2114"/>
    <s v=""/>
    <s v=""/>
    <s v="0006"/>
    <d v="2024-12-17T00:00:00"/>
    <x v="268"/>
    <x v="265"/>
    <x v="18"/>
    <x v="18"/>
    <x v="3"/>
    <x v="3"/>
    <x v="1"/>
    <x v="1"/>
    <x v="1"/>
    <x v="1"/>
    <x v="0"/>
    <x v="0"/>
    <x v="0"/>
  </r>
  <r>
    <s v="5291580000"/>
    <s v="Sterilizálás"/>
    <s v="Sterilizálás"/>
    <s v=""/>
    <s v=""/>
    <s v="2"/>
    <s v="30"/>
    <s v="3"/>
    <s v="KM2114"/>
    <s v=""/>
    <s v=""/>
    <s v="0006"/>
    <d v="2024-12-17T00:00:00"/>
    <x v="269"/>
    <x v="266"/>
    <x v="18"/>
    <x v="18"/>
    <x v="3"/>
    <x v="3"/>
    <x v="1"/>
    <x v="1"/>
    <x v="1"/>
    <x v="1"/>
    <x v="0"/>
    <x v="0"/>
    <x v="0"/>
  </r>
  <r>
    <s v="5291590000"/>
    <s v="Kéményseprés"/>
    <s v="Kéményseprés"/>
    <s v=""/>
    <s v=""/>
    <s v="2"/>
    <s v="30"/>
    <s v="3"/>
    <s v="KM2114"/>
    <s v=""/>
    <s v=""/>
    <s v="0006"/>
    <d v="2024-12-17T00:00:00"/>
    <x v="270"/>
    <x v="267"/>
    <x v="18"/>
    <x v="18"/>
    <x v="3"/>
    <x v="3"/>
    <x v="1"/>
    <x v="1"/>
    <x v="1"/>
    <x v="1"/>
    <x v="0"/>
    <x v="0"/>
    <x v="0"/>
  </r>
  <r>
    <s v="5291600000"/>
    <s v="Rovarirtás díja"/>
    <s v="Rovarirtás díja"/>
    <s v=""/>
    <s v=""/>
    <s v="2"/>
    <s v="30"/>
    <s v="3"/>
    <s v="KM2114"/>
    <s v=""/>
    <s v=""/>
    <s v="0006"/>
    <d v="2024-12-17T00:00:00"/>
    <x v="271"/>
    <x v="268"/>
    <x v="18"/>
    <x v="18"/>
    <x v="3"/>
    <x v="3"/>
    <x v="1"/>
    <x v="1"/>
    <x v="1"/>
    <x v="1"/>
    <x v="0"/>
    <x v="0"/>
    <x v="0"/>
  </r>
  <r>
    <s v="5291610000"/>
    <s v="Egyéb üzemeltetési, fenntart szolg kiadások"/>
    <s v="Egyéb üz fennt kiad"/>
    <s v=""/>
    <s v=""/>
    <s v="2"/>
    <s v="30"/>
    <s v="3"/>
    <s v="KM2114"/>
    <s v=""/>
    <s v=""/>
    <s v="0006"/>
    <d v="2024-12-17T00:00:00"/>
    <x v="272"/>
    <x v="269"/>
    <x v="18"/>
    <x v="18"/>
    <x v="3"/>
    <x v="3"/>
    <x v="1"/>
    <x v="1"/>
    <x v="1"/>
    <x v="1"/>
    <x v="0"/>
    <x v="0"/>
    <x v="0"/>
  </r>
  <r>
    <s v="5291620000"/>
    <s v="Online adatbázis előfizetés"/>
    <s v="Online adatbáz.előf."/>
    <s v=""/>
    <s v=""/>
    <s v="2"/>
    <s v="30"/>
    <s v="3"/>
    <s v="KM2114"/>
    <s v=""/>
    <s v=""/>
    <s v="0006"/>
    <d v="2024-12-17T00:00:00"/>
    <x v="273"/>
    <x v="270"/>
    <x v="18"/>
    <x v="18"/>
    <x v="3"/>
    <x v="3"/>
    <x v="1"/>
    <x v="1"/>
    <x v="1"/>
    <x v="1"/>
    <x v="0"/>
    <x v="0"/>
    <x v="0"/>
  </r>
  <r>
    <s v="5291630000"/>
    <s v="Rendezvények"/>
    <s v="Rendezvények"/>
    <s v=""/>
    <s v=""/>
    <s v="2"/>
    <s v="30"/>
    <s v="3"/>
    <s v="KM2114"/>
    <s v=""/>
    <s v=""/>
    <s v="0006"/>
    <d v="2024-12-17T00:00:00"/>
    <x v="274"/>
    <x v="271"/>
    <x v="18"/>
    <x v="18"/>
    <x v="3"/>
    <x v="3"/>
    <x v="1"/>
    <x v="1"/>
    <x v="1"/>
    <x v="1"/>
    <x v="0"/>
    <x v="0"/>
    <x v="0"/>
  </r>
  <r>
    <s v="5291640000"/>
    <s v="Felszólítási díj"/>
    <s v="Felszólítási díj"/>
    <s v=""/>
    <s v=""/>
    <s v="2"/>
    <s v="30"/>
    <s v="3"/>
    <s v="KM2114"/>
    <s v=""/>
    <s v=""/>
    <s v="0006"/>
    <d v="2024-12-17T00:00:00"/>
    <x v="275"/>
    <x v="272"/>
    <x v="18"/>
    <x v="18"/>
    <x v="3"/>
    <x v="3"/>
    <x v="1"/>
    <x v="1"/>
    <x v="1"/>
    <x v="1"/>
    <x v="0"/>
    <x v="0"/>
    <x v="0"/>
  </r>
  <r>
    <s v="5299990000"/>
    <s v="Egyéb igénybevett szolgáltatások"/>
    <s v="Egyéb ig.vett szolg"/>
    <s v=""/>
    <s v=""/>
    <s v="2"/>
    <s v="30"/>
    <s v="3"/>
    <s v="KM2114"/>
    <s v=""/>
    <s v=""/>
    <s v="0006"/>
    <d v="2024-12-17T00:00:00"/>
    <x v="276"/>
    <x v="273"/>
    <x v="18"/>
    <x v="18"/>
    <x v="3"/>
    <x v="3"/>
    <x v="1"/>
    <x v="1"/>
    <x v="1"/>
    <x v="1"/>
    <x v="0"/>
    <x v="0"/>
    <x v="0"/>
  </r>
  <r>
    <s v="5311110000"/>
    <s v="Tranzakciós illeték"/>
    <s v="Tranzakciós illeték"/>
    <s v=""/>
    <s v=""/>
    <s v="2"/>
    <s v="30"/>
    <s v="3"/>
    <s v="KM2114"/>
    <s v=""/>
    <s v=""/>
    <s v="0006"/>
    <d v="2024-12-17T00:00:00"/>
    <x v="277"/>
    <x v="274"/>
    <x v="18"/>
    <x v="18"/>
    <x v="3"/>
    <x v="3"/>
    <x v="1"/>
    <x v="1"/>
    <x v="1"/>
    <x v="1"/>
    <x v="0"/>
    <x v="0"/>
    <x v="0"/>
  </r>
  <r>
    <s v="5311120000"/>
    <s v="Közbeszerzési díj"/>
    <s v="Közbeszerzési díj"/>
    <s v=""/>
    <s v=""/>
    <s v="2"/>
    <s v="30"/>
    <s v="3"/>
    <s v="KM2114"/>
    <s v=""/>
    <s v=""/>
    <s v="0006"/>
    <d v="2024-12-17T00:00:00"/>
    <x v="278"/>
    <x v="275"/>
    <x v="18"/>
    <x v="18"/>
    <x v="3"/>
    <x v="3"/>
    <x v="1"/>
    <x v="1"/>
    <x v="1"/>
    <x v="1"/>
    <x v="0"/>
    <x v="0"/>
    <x v="0"/>
  </r>
  <r>
    <s v="5311130000"/>
    <s v="Hatósági, igazgatási, szolgáltatási díjak, illeték"/>
    <s v="Hatósági, igazgatási"/>
    <s v=""/>
    <s v=""/>
    <s v="2"/>
    <s v="30"/>
    <s v="3"/>
    <s v="KM2114"/>
    <s v=""/>
    <s v=""/>
    <s v="0006"/>
    <d v="2024-12-17T00:00:00"/>
    <x v="279"/>
    <x v="276"/>
    <x v="18"/>
    <x v="18"/>
    <x v="3"/>
    <x v="3"/>
    <x v="1"/>
    <x v="1"/>
    <x v="1"/>
    <x v="1"/>
    <x v="0"/>
    <x v="0"/>
    <x v="0"/>
  </r>
  <r>
    <s v="5311140000"/>
    <s v="Egyéb közbeszerzési díj"/>
    <s v="Egyéb közbesz. díj"/>
    <s v=""/>
    <s v=""/>
    <s v="2"/>
    <s v="30"/>
    <s v="3"/>
    <s v="KM2114"/>
    <s v=""/>
    <s v=""/>
    <s v="0006"/>
    <d v="2024-12-17T00:00:00"/>
    <x v="280"/>
    <x v="277"/>
    <x v="18"/>
    <x v="18"/>
    <x v="3"/>
    <x v="3"/>
    <x v="1"/>
    <x v="1"/>
    <x v="1"/>
    <x v="1"/>
    <x v="0"/>
    <x v="0"/>
    <x v="0"/>
  </r>
  <r>
    <s v="5321110000"/>
    <s v="Pénzügyi, befektetési szolgáltatások díja"/>
    <s v="Püi befekt szolg díj"/>
    <s v=""/>
    <s v=""/>
    <s v="2"/>
    <s v="30"/>
    <s v="3"/>
    <s v="KM2114"/>
    <s v=""/>
    <s v=""/>
    <s v="0006"/>
    <d v="2024-12-17T00:00:00"/>
    <x v="281"/>
    <x v="278"/>
    <x v="18"/>
    <x v="18"/>
    <x v="3"/>
    <x v="3"/>
    <x v="1"/>
    <x v="1"/>
    <x v="1"/>
    <x v="1"/>
    <x v="0"/>
    <x v="0"/>
    <x v="0"/>
  </r>
  <r>
    <s v="5321120000"/>
    <s v="Fizetési számlát terhelő díjak, jutalékok"/>
    <s v="F.szlát terh.jutalék"/>
    <s v=""/>
    <s v=""/>
    <s v="2"/>
    <s v="30"/>
    <s v="3"/>
    <s v="KM2114"/>
    <s v=""/>
    <s v=""/>
    <s v="0006"/>
    <d v="2024-12-17T00:00:00"/>
    <x v="282"/>
    <x v="279"/>
    <x v="18"/>
    <x v="18"/>
    <x v="3"/>
    <x v="3"/>
    <x v="1"/>
    <x v="1"/>
    <x v="1"/>
    <x v="1"/>
    <x v="0"/>
    <x v="0"/>
    <x v="0"/>
  </r>
  <r>
    <s v="5321130000"/>
    <s v="MNB dev.jutalék"/>
    <s v="MNB dev.jutalék"/>
    <s v=""/>
    <s v=""/>
    <s v="2"/>
    <s v="30"/>
    <s v="3"/>
    <s v="KM2114"/>
    <s v=""/>
    <s v=""/>
    <s v="0006"/>
    <d v="2024-12-17T00:00:00"/>
    <x v="283"/>
    <x v="280"/>
    <x v="18"/>
    <x v="18"/>
    <x v="3"/>
    <x v="3"/>
    <x v="1"/>
    <x v="1"/>
    <x v="1"/>
    <x v="1"/>
    <x v="0"/>
    <x v="0"/>
    <x v="0"/>
  </r>
  <r>
    <s v="5321140000"/>
    <s v="Bankkártya éves díja"/>
    <s v="Bankkártya éves díja"/>
    <s v=""/>
    <s v=""/>
    <s v="2"/>
    <s v="30"/>
    <s v="3"/>
    <s v="KM2114"/>
    <s v=""/>
    <s v=""/>
    <s v="0006"/>
    <d v="2024-12-17T00:00:00"/>
    <x v="284"/>
    <x v="281"/>
    <x v="18"/>
    <x v="18"/>
    <x v="3"/>
    <x v="3"/>
    <x v="1"/>
    <x v="1"/>
    <x v="1"/>
    <x v="1"/>
    <x v="0"/>
    <x v="0"/>
    <x v="0"/>
  </r>
  <r>
    <s v="5331110000"/>
    <s v="Biztosítási szolgáltatási díjak (ingatlan)"/>
    <s v="Biztos. díj ingatlan"/>
    <s v=""/>
    <s v=""/>
    <s v="2"/>
    <s v="30"/>
    <s v="3"/>
    <s v="KM2114"/>
    <s v=""/>
    <s v=""/>
    <s v="0006"/>
    <d v="2024-12-17T00:00:00"/>
    <x v="285"/>
    <x v="282"/>
    <x v="18"/>
    <x v="18"/>
    <x v="3"/>
    <x v="3"/>
    <x v="1"/>
    <x v="1"/>
    <x v="1"/>
    <x v="1"/>
    <x v="0"/>
    <x v="0"/>
    <x v="0"/>
  </r>
  <r>
    <s v="5331120000"/>
    <s v="Biztosítási szolgáltatási díjak (jármű)"/>
    <s v="Bizt.szolg.díj jármű"/>
    <s v=""/>
    <s v=""/>
    <s v="2"/>
    <s v="30"/>
    <s v="3"/>
    <s v="KM2114"/>
    <s v=""/>
    <s v=""/>
    <s v="0006"/>
    <d v="2024-12-17T00:00:00"/>
    <x v="286"/>
    <x v="283"/>
    <x v="18"/>
    <x v="18"/>
    <x v="3"/>
    <x v="3"/>
    <x v="1"/>
    <x v="1"/>
    <x v="1"/>
    <x v="1"/>
    <x v="0"/>
    <x v="0"/>
    <x v="0"/>
  </r>
  <r>
    <s v="5331130000"/>
    <s v="Biztosítási szolgáltatási díjak (egyéb)"/>
    <s v="Biztos. díj egyéb"/>
    <s v=""/>
    <s v=""/>
    <s v="2"/>
    <s v="30"/>
    <s v="3"/>
    <s v="KM2114"/>
    <s v=""/>
    <s v=""/>
    <s v="0006"/>
    <d v="2024-12-17T00:00:00"/>
    <x v="287"/>
    <x v="284"/>
    <x v="18"/>
    <x v="18"/>
    <x v="3"/>
    <x v="3"/>
    <x v="1"/>
    <x v="1"/>
    <x v="1"/>
    <x v="1"/>
    <x v="0"/>
    <x v="0"/>
    <x v="0"/>
  </r>
  <r>
    <s v="5331140000"/>
    <s v="Biztosítási szolgáltatási díjak (Informatika)"/>
    <s v="Biztos. díj informat"/>
    <s v=""/>
    <s v=""/>
    <s v="2"/>
    <s v="30"/>
    <s v="3"/>
    <s v="KM2114"/>
    <s v=""/>
    <s v=""/>
    <s v="0006"/>
    <d v="2024-12-17T00:00:00"/>
    <x v="288"/>
    <x v="285"/>
    <x v="18"/>
    <x v="18"/>
    <x v="3"/>
    <x v="3"/>
    <x v="1"/>
    <x v="1"/>
    <x v="1"/>
    <x v="1"/>
    <x v="0"/>
    <x v="0"/>
    <x v="0"/>
  </r>
  <r>
    <s v="5340000000"/>
    <s v="Költségként elszámolandó adók, járulékok,termékdíj"/>
    <s v="Költségként elszám."/>
    <s v=""/>
    <s v=""/>
    <s v="2"/>
    <s v="30"/>
    <s v="3"/>
    <s v="KM2114"/>
    <s v=""/>
    <s v=""/>
    <s v="0006"/>
    <d v="2024-12-17T00:00:00"/>
    <x v="289"/>
    <x v="286"/>
    <x v="18"/>
    <x v="18"/>
    <x v="3"/>
    <x v="3"/>
    <x v="1"/>
    <x v="1"/>
    <x v="1"/>
    <x v="1"/>
    <x v="0"/>
    <x v="0"/>
    <x v="0"/>
  </r>
  <r>
    <s v="5399990000"/>
    <s v="Különféle egyéb szolgáltatások"/>
    <s v="Kféle egyéb szolg."/>
    <s v=""/>
    <s v=""/>
    <s v="2"/>
    <s v="30"/>
    <s v="3"/>
    <s v="KM2114"/>
    <s v=""/>
    <s v=""/>
    <s v="0006"/>
    <d v="2024-12-17T00:00:00"/>
    <x v="290"/>
    <x v="287"/>
    <x v="18"/>
    <x v="18"/>
    <x v="3"/>
    <x v="3"/>
    <x v="1"/>
    <x v="1"/>
    <x v="1"/>
    <x v="1"/>
    <x v="0"/>
    <x v="0"/>
    <x v="0"/>
  </r>
  <r>
    <s v="5411110000"/>
    <s v="Törvény szerinti illetmények, munkabérek"/>
    <s v="Törv.szer.ill,m.bér"/>
    <s v=""/>
    <s v=""/>
    <s v="2"/>
    <s v="30"/>
    <s v="3"/>
    <s v="KM1101"/>
    <s v=""/>
    <s v=""/>
    <s v="0006"/>
    <d v="2024-12-17T00:00:00"/>
    <x v="291"/>
    <x v="288"/>
    <x v="27"/>
    <x v="27"/>
    <x v="8"/>
    <x v="8"/>
    <x v="3"/>
    <x v="3"/>
    <x v="1"/>
    <x v="1"/>
    <x v="0"/>
    <x v="0"/>
    <x v="0"/>
  </r>
  <r>
    <s v="5411120000"/>
    <s v="Vezetői juttatások"/>
    <s v="Vezetői juttatások"/>
    <s v=""/>
    <s v=""/>
    <s v="2"/>
    <s v="30"/>
    <s v="3"/>
    <s v="KM1101"/>
    <s v=""/>
    <s v=""/>
    <s v="0006"/>
    <d v="2024-12-17T00:00:00"/>
    <x v="292"/>
    <x v="289"/>
    <x v="27"/>
    <x v="27"/>
    <x v="8"/>
    <x v="8"/>
    <x v="3"/>
    <x v="3"/>
    <x v="1"/>
    <x v="1"/>
    <x v="0"/>
    <x v="0"/>
    <x v="0"/>
  </r>
  <r>
    <s v="5411130000"/>
    <s v="Nyelvpótlékok kiadásai"/>
    <s v="Nyelvpótlékok"/>
    <s v=""/>
    <s v=""/>
    <s v="2"/>
    <s v="30"/>
    <s v="3"/>
    <s v="KM1101"/>
    <s v=""/>
    <s v=""/>
    <s v="0006"/>
    <d v="2024-12-17T00:00:00"/>
    <x v="293"/>
    <x v="290"/>
    <x v="27"/>
    <x v="27"/>
    <x v="8"/>
    <x v="8"/>
    <x v="3"/>
    <x v="3"/>
    <x v="1"/>
    <x v="1"/>
    <x v="0"/>
    <x v="0"/>
    <x v="0"/>
  </r>
  <r>
    <s v="5411140000"/>
    <s v="Műszakpótlék kiadásai"/>
    <s v="Műszakpótlék"/>
    <s v=""/>
    <s v=""/>
    <s v="2"/>
    <s v="30"/>
    <s v="3"/>
    <s v="KM1101"/>
    <s v=""/>
    <s v=""/>
    <s v="0006"/>
    <d v="2024-12-17T00:00:00"/>
    <x v="294"/>
    <x v="291"/>
    <x v="27"/>
    <x v="27"/>
    <x v="8"/>
    <x v="8"/>
    <x v="3"/>
    <x v="3"/>
    <x v="1"/>
    <x v="1"/>
    <x v="0"/>
    <x v="0"/>
    <x v="0"/>
  </r>
  <r>
    <s v="5411150000"/>
    <s v="Egyéb kötelező pótlékok kiadásai"/>
    <s v="Egyéb köt. pótlék"/>
    <s v=""/>
    <s v=""/>
    <s v="2"/>
    <s v="30"/>
    <s v="3"/>
    <s v="KM1101"/>
    <s v=""/>
    <s v=""/>
    <s v="0006"/>
    <d v="2024-12-17T00:00:00"/>
    <x v="295"/>
    <x v="292"/>
    <x v="27"/>
    <x v="27"/>
    <x v="8"/>
    <x v="8"/>
    <x v="3"/>
    <x v="3"/>
    <x v="1"/>
    <x v="1"/>
    <x v="0"/>
    <x v="0"/>
    <x v="0"/>
  </r>
  <r>
    <s v="5411160000"/>
    <s v="Egyéb feltételektől függő pótlékok és jutt."/>
    <s v="E.fel-től függ.jutt."/>
    <s v=""/>
    <s v=""/>
    <s v="2"/>
    <s v="30"/>
    <s v="3"/>
    <s v="KM1101"/>
    <s v=""/>
    <s v=""/>
    <s v="0006"/>
    <d v="2024-12-17T00:00:00"/>
    <x v="296"/>
    <x v="293"/>
    <x v="27"/>
    <x v="27"/>
    <x v="8"/>
    <x v="8"/>
    <x v="3"/>
    <x v="3"/>
    <x v="1"/>
    <x v="1"/>
    <x v="0"/>
    <x v="0"/>
    <x v="0"/>
  </r>
  <r>
    <s v="5411170000"/>
    <s v="Illetménykompenzáció kiadásai"/>
    <s v="Illetménykompenzáció"/>
    <s v=""/>
    <s v=""/>
    <s v="2"/>
    <s v="30"/>
    <s v="3"/>
    <s v="KM1101"/>
    <s v=""/>
    <s v=""/>
    <s v="0006"/>
    <d v="2024-12-17T00:00:00"/>
    <x v="297"/>
    <x v="294"/>
    <x v="27"/>
    <x v="27"/>
    <x v="8"/>
    <x v="8"/>
    <x v="3"/>
    <x v="3"/>
    <x v="1"/>
    <x v="1"/>
    <x v="0"/>
    <x v="0"/>
    <x v="0"/>
  </r>
  <r>
    <s v="5411180000"/>
    <s v="Kereset-kiegészítés kiadásai"/>
    <s v="Kereset-kiegészítés"/>
    <s v=""/>
    <s v=""/>
    <s v="2"/>
    <s v="30"/>
    <s v="3"/>
    <s v="KM1101"/>
    <s v=""/>
    <s v=""/>
    <s v="0006"/>
    <d v="2024-12-17T00:00:00"/>
    <x v="298"/>
    <x v="295"/>
    <x v="27"/>
    <x v="27"/>
    <x v="8"/>
    <x v="8"/>
    <x v="3"/>
    <x v="3"/>
    <x v="1"/>
    <x v="1"/>
    <x v="0"/>
    <x v="0"/>
    <x v="0"/>
  </r>
  <r>
    <s v="5411190000"/>
    <s v="Egyéb törvény szerinti juttatások kiadásai"/>
    <s v="Egyéb törv.szer.jutt"/>
    <s v=""/>
    <s v=""/>
    <s v="2"/>
    <s v="30"/>
    <s v="3"/>
    <s v="KM1101"/>
    <s v=""/>
    <s v=""/>
    <s v="0006"/>
    <d v="2024-12-17T00:00:00"/>
    <x v="299"/>
    <x v="296"/>
    <x v="27"/>
    <x v="27"/>
    <x v="8"/>
    <x v="8"/>
    <x v="3"/>
    <x v="3"/>
    <x v="1"/>
    <x v="1"/>
    <x v="0"/>
    <x v="0"/>
    <x v="0"/>
  </r>
  <r>
    <s v="5411200000"/>
    <s v="Rezidens pótlék"/>
    <s v="Rezidens pótlék"/>
    <s v=""/>
    <s v=""/>
    <s v="2"/>
    <s v="30"/>
    <s v="3"/>
    <s v="KM1101"/>
    <s v=""/>
    <s v=""/>
    <s v="0006"/>
    <d v="2024-12-17T00:00:00"/>
    <x v="300"/>
    <x v="297"/>
    <x v="27"/>
    <x v="27"/>
    <x v="8"/>
    <x v="8"/>
    <x v="3"/>
    <x v="3"/>
    <x v="1"/>
    <x v="1"/>
    <x v="0"/>
    <x v="0"/>
    <x v="0"/>
  </r>
  <r>
    <s v="5411210000"/>
    <s v="Többletfeladatok ellátásának kiadásai"/>
    <s v="Többletfeladat"/>
    <s v=""/>
    <s v=""/>
    <s v="2"/>
    <s v="30"/>
    <s v="3"/>
    <s v="KM1101"/>
    <s v=""/>
    <s v=""/>
    <s v="0006"/>
    <d v="2024-12-17T00:00:00"/>
    <x v="301"/>
    <x v="298"/>
    <x v="27"/>
    <x v="27"/>
    <x v="8"/>
    <x v="8"/>
    <x v="3"/>
    <x v="3"/>
    <x v="1"/>
    <x v="1"/>
    <x v="0"/>
    <x v="0"/>
    <x v="0"/>
  </r>
  <r>
    <s v="5421110000"/>
    <s v="Normatív jutalmak"/>
    <s v="Normatív jutalmak"/>
    <s v=""/>
    <s v=""/>
    <s v="2"/>
    <s v="30"/>
    <s v="3"/>
    <s v="KM1102"/>
    <s v=""/>
    <s v=""/>
    <s v="0006"/>
    <d v="2024-12-17T00:00:00"/>
    <x v="302"/>
    <x v="299"/>
    <x v="28"/>
    <x v="28"/>
    <x v="8"/>
    <x v="8"/>
    <x v="3"/>
    <x v="3"/>
    <x v="1"/>
    <x v="1"/>
    <x v="0"/>
    <x v="0"/>
    <x v="0"/>
  </r>
  <r>
    <s v="5421120000"/>
    <s v="Céljuttatás, projektprémium"/>
    <s v="Céljuttatás, proj.pr"/>
    <s v=""/>
    <s v=""/>
    <s v="2"/>
    <s v="30"/>
    <s v="3"/>
    <s v="KM1102"/>
    <s v=""/>
    <s v=""/>
    <s v="0006"/>
    <d v="2024-12-17T00:00:00"/>
    <x v="303"/>
    <x v="300"/>
    <x v="28"/>
    <x v="28"/>
    <x v="8"/>
    <x v="8"/>
    <x v="3"/>
    <x v="3"/>
    <x v="1"/>
    <x v="1"/>
    <x v="0"/>
    <x v="0"/>
    <x v="0"/>
  </r>
  <r>
    <s v="5421130000"/>
    <s v="Egyéb teljesítményhez kötött jutalom"/>
    <s v="Egyéb telj. köt.jut."/>
    <s v=""/>
    <s v=""/>
    <s v="2"/>
    <s v="30"/>
    <s v="3"/>
    <s v="KM1102"/>
    <s v=""/>
    <s v=""/>
    <s v="0006"/>
    <d v="2024-12-17T00:00:00"/>
    <x v="304"/>
    <x v="301"/>
    <x v="28"/>
    <x v="28"/>
    <x v="8"/>
    <x v="8"/>
    <x v="3"/>
    <x v="3"/>
    <x v="1"/>
    <x v="1"/>
    <x v="0"/>
    <x v="0"/>
    <x v="0"/>
  </r>
  <r>
    <s v="5421140000"/>
    <s v="Teljesítményértékelés alapú díjazás"/>
    <s v="TÉR alapú díjazás"/>
    <s v=""/>
    <s v=""/>
    <s v="2"/>
    <s v="30"/>
    <s v="3"/>
    <s v="KM1102"/>
    <s v=""/>
    <s v=""/>
    <s v="0006"/>
    <d v="2024-12-17T00:00:00"/>
    <x v="305"/>
    <x v="302"/>
    <x v="28"/>
    <x v="28"/>
    <x v="8"/>
    <x v="8"/>
    <x v="3"/>
    <x v="3"/>
    <x v="1"/>
    <x v="1"/>
    <x v="0"/>
    <x v="0"/>
    <x v="0"/>
  </r>
  <r>
    <s v="5431110000"/>
    <s v="Túlóra"/>
    <s v="Túlóra"/>
    <s v=""/>
    <s v=""/>
    <s v="2"/>
    <s v="30"/>
    <s v="3"/>
    <s v="KM1103"/>
    <s v=""/>
    <s v=""/>
    <s v="0006"/>
    <d v="2024-12-17T00:00:00"/>
    <x v="306"/>
    <x v="303"/>
    <x v="29"/>
    <x v="29"/>
    <x v="8"/>
    <x v="8"/>
    <x v="3"/>
    <x v="3"/>
    <x v="1"/>
    <x v="1"/>
    <x v="0"/>
    <x v="0"/>
    <x v="0"/>
  </r>
  <r>
    <s v="5431120000"/>
    <s v="Készenlét"/>
    <s v="Készenlét"/>
    <s v=""/>
    <s v=""/>
    <s v="2"/>
    <s v="30"/>
    <s v="3"/>
    <s v="KM1103"/>
    <s v=""/>
    <s v=""/>
    <s v="0006"/>
    <d v="2024-12-17T00:00:00"/>
    <x v="307"/>
    <x v="304"/>
    <x v="29"/>
    <x v="29"/>
    <x v="8"/>
    <x v="8"/>
    <x v="3"/>
    <x v="3"/>
    <x v="1"/>
    <x v="1"/>
    <x v="0"/>
    <x v="0"/>
    <x v="0"/>
  </r>
  <r>
    <s v="5431130000"/>
    <s v="Ügyelet"/>
    <s v="Ügyelet"/>
    <s v=""/>
    <s v=""/>
    <s v="2"/>
    <s v="30"/>
    <s v="3"/>
    <s v="KM1103"/>
    <s v=""/>
    <s v=""/>
    <s v="0006"/>
    <d v="2024-12-17T00:00:00"/>
    <x v="308"/>
    <x v="305"/>
    <x v="29"/>
    <x v="29"/>
    <x v="8"/>
    <x v="8"/>
    <x v="3"/>
    <x v="3"/>
    <x v="1"/>
    <x v="1"/>
    <x v="0"/>
    <x v="0"/>
    <x v="0"/>
  </r>
  <r>
    <s v="5431140000"/>
    <s v="Helyettesítési díj"/>
    <s v="Helyettesítési díj"/>
    <s v=""/>
    <s v=""/>
    <s v="2"/>
    <s v="30"/>
    <s v="3"/>
    <s v="KM1103"/>
    <s v=""/>
    <s v=""/>
    <s v="0006"/>
    <d v="2024-12-17T00:00:00"/>
    <x v="309"/>
    <x v="306"/>
    <x v="29"/>
    <x v="29"/>
    <x v="8"/>
    <x v="8"/>
    <x v="3"/>
    <x v="3"/>
    <x v="1"/>
    <x v="1"/>
    <x v="0"/>
    <x v="0"/>
    <x v="0"/>
  </r>
  <r>
    <s v="5441110000"/>
    <s v="Állományba nem tartozók megbízási díja"/>
    <s v="Áll.nemt. megbíz.díj"/>
    <s v=""/>
    <s v=""/>
    <s v="2"/>
    <s v="30"/>
    <s v="3"/>
    <s v="KM1111"/>
    <s v=""/>
    <s v=""/>
    <s v="0006"/>
    <d v="2024-12-17T00:00:00"/>
    <x v="310"/>
    <x v="307"/>
    <x v="30"/>
    <x v="30"/>
    <x v="8"/>
    <x v="8"/>
    <x v="3"/>
    <x v="3"/>
    <x v="1"/>
    <x v="1"/>
    <x v="0"/>
    <x v="0"/>
    <x v="0"/>
  </r>
  <r>
    <s v="5441120000"/>
    <s v="Állom. nem tart. tiszteletdíja, szerzői díja"/>
    <s v="Áll.n.t. sz.,tiszt.d"/>
    <s v=""/>
    <s v=""/>
    <s v="2"/>
    <s v="30"/>
    <s v="3"/>
    <s v="KM1111"/>
    <s v=""/>
    <s v=""/>
    <s v="0006"/>
    <d v="2024-12-17T00:00:00"/>
    <x v="311"/>
    <x v="308"/>
    <x v="30"/>
    <x v="30"/>
    <x v="8"/>
    <x v="8"/>
    <x v="3"/>
    <x v="3"/>
    <x v="1"/>
    <x v="1"/>
    <x v="0"/>
    <x v="0"/>
    <x v="0"/>
  </r>
  <r>
    <s v="5511110000"/>
    <s v="Végkielégítés"/>
    <s v="Végkielégítés"/>
    <s v=""/>
    <s v=""/>
    <s v="2"/>
    <s v="30"/>
    <s v="3"/>
    <s v="KM1104"/>
    <s v=""/>
    <s v=""/>
    <s v="0006"/>
    <d v="2024-12-17T00:00:00"/>
    <x v="312"/>
    <x v="309"/>
    <x v="31"/>
    <x v="31"/>
    <x v="8"/>
    <x v="8"/>
    <x v="3"/>
    <x v="3"/>
    <x v="1"/>
    <x v="1"/>
    <x v="0"/>
    <x v="0"/>
    <x v="0"/>
  </r>
  <r>
    <s v="5511120000"/>
    <s v="Jubileumi jutalom"/>
    <s v="Jubileumi jutalom"/>
    <s v=""/>
    <s v=""/>
    <s v="2"/>
    <s v="30"/>
    <s v="3"/>
    <s v="KM1104"/>
    <s v=""/>
    <s v=""/>
    <s v="0006"/>
    <d v="2024-12-17T00:00:00"/>
    <x v="313"/>
    <x v="310"/>
    <x v="31"/>
    <x v="31"/>
    <x v="8"/>
    <x v="8"/>
    <x v="3"/>
    <x v="3"/>
    <x v="1"/>
    <x v="1"/>
    <x v="0"/>
    <x v="0"/>
    <x v="0"/>
  </r>
  <r>
    <s v="5511130000"/>
    <s v="Egyéb egyszeri személyi jellegű kifizetések"/>
    <s v="Egyéb egysz.szem.kif"/>
    <s v=""/>
    <s v=""/>
    <s v="2"/>
    <s v="30"/>
    <s v="3"/>
    <s v="KM1104"/>
    <s v=""/>
    <s v=""/>
    <s v="0006"/>
    <d v="2024-12-17T00:00:00"/>
    <x v="314"/>
    <x v="311"/>
    <x v="31"/>
    <x v="31"/>
    <x v="8"/>
    <x v="8"/>
    <x v="3"/>
    <x v="3"/>
    <x v="1"/>
    <x v="1"/>
    <x v="0"/>
    <x v="0"/>
    <x v="0"/>
  </r>
  <r>
    <s v="5521110000"/>
    <s v="Béren kívüli juttatások"/>
    <s v="Béren kívüli juttat."/>
    <s v=""/>
    <s v=""/>
    <s v="2"/>
    <s v="30"/>
    <s v="3"/>
    <s v="KM1105"/>
    <s v=""/>
    <s v=""/>
    <s v="0006"/>
    <d v="2024-12-17T00:00:00"/>
    <x v="315"/>
    <x v="312"/>
    <x v="32"/>
    <x v="32"/>
    <x v="8"/>
    <x v="8"/>
    <x v="3"/>
    <x v="3"/>
    <x v="1"/>
    <x v="1"/>
    <x v="0"/>
    <x v="0"/>
    <x v="0"/>
  </r>
  <r>
    <s v="5521120000"/>
    <s v="Étkezési hozzájárulás"/>
    <s v="Étkezési hozzájár."/>
    <s v=""/>
    <s v=""/>
    <s v="2"/>
    <s v="30"/>
    <s v="3"/>
    <s v="KM1105"/>
    <s v=""/>
    <s v=""/>
    <s v="0006"/>
    <d v="2024-12-17T00:00:00"/>
    <x v="316"/>
    <x v="313"/>
    <x v="32"/>
    <x v="32"/>
    <x v="8"/>
    <x v="8"/>
    <x v="3"/>
    <x v="3"/>
    <x v="1"/>
    <x v="1"/>
    <x v="0"/>
    <x v="0"/>
    <x v="0"/>
  </r>
  <r>
    <s v="5521130000"/>
    <s v="Széchenyi Pihenő Kártya"/>
    <s v="Széchenyi Pih.Kártya"/>
    <s v=""/>
    <s v=""/>
    <s v="2"/>
    <s v="30"/>
    <s v="3"/>
    <s v="KM1105"/>
    <s v=""/>
    <s v=""/>
    <s v="0006"/>
    <d v="2024-12-17T00:00:00"/>
    <x v="317"/>
    <x v="314"/>
    <x v="32"/>
    <x v="32"/>
    <x v="8"/>
    <x v="8"/>
    <x v="3"/>
    <x v="3"/>
    <x v="1"/>
    <x v="1"/>
    <x v="0"/>
    <x v="0"/>
    <x v="0"/>
  </r>
  <r>
    <s v="5521140000"/>
    <s v="Iskolakezdési támogatás"/>
    <s v="Iskolakezdési támog."/>
    <s v=""/>
    <s v=""/>
    <s v="2"/>
    <s v="30"/>
    <s v="3"/>
    <s v="KM1105"/>
    <s v=""/>
    <s v=""/>
    <s v="0006"/>
    <d v="2024-12-17T00:00:00"/>
    <x v="318"/>
    <x v="315"/>
    <x v="32"/>
    <x v="32"/>
    <x v="8"/>
    <x v="8"/>
    <x v="3"/>
    <x v="3"/>
    <x v="1"/>
    <x v="1"/>
    <x v="0"/>
    <x v="0"/>
    <x v="0"/>
  </r>
  <r>
    <s v="5521150000"/>
    <s v="Egyéb béren kívüli juttatások"/>
    <s v="Egyéb béren kív.jutt"/>
    <s v=""/>
    <s v=""/>
    <s v="2"/>
    <s v="30"/>
    <s v="3"/>
    <s v="KM1105"/>
    <s v=""/>
    <s v=""/>
    <s v="0006"/>
    <d v="2024-12-17T00:00:00"/>
    <x v="319"/>
    <x v="316"/>
    <x v="32"/>
    <x v="32"/>
    <x v="8"/>
    <x v="8"/>
    <x v="3"/>
    <x v="3"/>
    <x v="1"/>
    <x v="1"/>
    <x v="0"/>
    <x v="0"/>
    <x v="0"/>
  </r>
  <r>
    <s v="5531110000"/>
    <s v="Ruházati költségtérítés"/>
    <s v="Ruházati költségtér."/>
    <s v=""/>
    <s v=""/>
    <s v="2"/>
    <s v="30"/>
    <s v="3"/>
    <s v="KM1106"/>
    <s v=""/>
    <s v=""/>
    <s v="0006"/>
    <d v="2024-12-17T00:00:00"/>
    <x v="320"/>
    <x v="317"/>
    <x v="33"/>
    <x v="33"/>
    <x v="8"/>
    <x v="8"/>
    <x v="3"/>
    <x v="3"/>
    <x v="1"/>
    <x v="1"/>
    <x v="0"/>
    <x v="0"/>
    <x v="0"/>
  </r>
  <r>
    <s v="5531120000"/>
    <s v="Közlekedési költségtérítés"/>
    <s v="Közlek. ktgtér."/>
    <s v=""/>
    <s v=""/>
    <s v="2"/>
    <s v="30"/>
    <s v="3"/>
    <s v="KM1106"/>
    <s v=""/>
    <s v=""/>
    <s v="0006"/>
    <d v="2024-12-17T00:00:00"/>
    <x v="321"/>
    <x v="318"/>
    <x v="33"/>
    <x v="33"/>
    <x v="8"/>
    <x v="8"/>
    <x v="3"/>
    <x v="3"/>
    <x v="1"/>
    <x v="1"/>
    <x v="0"/>
    <x v="0"/>
    <x v="0"/>
  </r>
  <r>
    <s v="5531130000"/>
    <s v="Egyéb költségtérítések"/>
    <s v="Egyéb költségtérítés"/>
    <s v=""/>
    <s v=""/>
    <s v="2"/>
    <s v="30"/>
    <s v="3"/>
    <s v="KM1106"/>
    <s v=""/>
    <s v=""/>
    <s v="0006"/>
    <d v="2024-12-17T00:00:00"/>
    <x v="322"/>
    <x v="319"/>
    <x v="33"/>
    <x v="33"/>
    <x v="8"/>
    <x v="8"/>
    <x v="3"/>
    <x v="3"/>
    <x v="1"/>
    <x v="1"/>
    <x v="0"/>
    <x v="0"/>
    <x v="0"/>
  </r>
  <r>
    <s v="5531140000"/>
    <s v="Belföldi napidíj"/>
    <s v="Belföldi napidíj"/>
    <s v=""/>
    <s v=""/>
    <s v="2"/>
    <s v="30"/>
    <s v="3"/>
    <s v="KM1106"/>
    <s v=""/>
    <s v=""/>
    <s v="0006"/>
    <d v="2024-12-17T00:00:00"/>
    <x v="323"/>
    <x v="320"/>
    <x v="33"/>
    <x v="33"/>
    <x v="8"/>
    <x v="8"/>
    <x v="3"/>
    <x v="3"/>
    <x v="1"/>
    <x v="1"/>
    <x v="0"/>
    <x v="0"/>
    <x v="0"/>
  </r>
  <r>
    <s v="5531150000"/>
    <s v="Külföldi napidíj kiadásai"/>
    <s v="Külföldi napidíj"/>
    <s v=""/>
    <s v=""/>
    <s v="2"/>
    <s v="30"/>
    <s v="3"/>
    <s v="KM1106"/>
    <s v=""/>
    <s v=""/>
    <s v="0006"/>
    <d v="2024-12-17T00:00:00"/>
    <x v="324"/>
    <x v="321"/>
    <x v="33"/>
    <x v="33"/>
    <x v="8"/>
    <x v="8"/>
    <x v="3"/>
    <x v="3"/>
    <x v="1"/>
    <x v="1"/>
    <x v="0"/>
    <x v="0"/>
    <x v="0"/>
  </r>
  <r>
    <s v="5541110000"/>
    <s v="Lakhatási támogatások"/>
    <s v="Lakhatási támog."/>
    <s v=""/>
    <s v=""/>
    <s v="2"/>
    <s v="30"/>
    <s v="3"/>
    <s v="KM1107"/>
    <s v=""/>
    <s v=""/>
    <s v="0006"/>
    <d v="2024-12-17T00:00:00"/>
    <x v="325"/>
    <x v="322"/>
    <x v="34"/>
    <x v="34"/>
    <x v="8"/>
    <x v="8"/>
    <x v="3"/>
    <x v="3"/>
    <x v="1"/>
    <x v="1"/>
    <x v="0"/>
    <x v="0"/>
    <x v="0"/>
  </r>
  <r>
    <s v="5541120000"/>
    <s v="Szociális támogatások"/>
    <s v="Szociális támog."/>
    <s v=""/>
    <s v=""/>
    <s v="2"/>
    <s v="30"/>
    <s v="3"/>
    <s v="KM1107"/>
    <s v=""/>
    <s v=""/>
    <s v="0006"/>
    <d v="2024-12-17T00:00:00"/>
    <x v="326"/>
    <x v="323"/>
    <x v="34"/>
    <x v="34"/>
    <x v="8"/>
    <x v="8"/>
    <x v="3"/>
    <x v="3"/>
    <x v="1"/>
    <x v="1"/>
    <x v="0"/>
    <x v="0"/>
    <x v="0"/>
  </r>
  <r>
    <s v="5541130000"/>
    <s v="Egyéb támogatás"/>
    <s v="Egyéb támogatás"/>
    <s v=""/>
    <s v=""/>
    <s v="2"/>
    <s v="30"/>
    <s v="3"/>
    <s v="KM1107"/>
    <s v=""/>
    <s v=""/>
    <s v="0006"/>
    <d v="2024-12-17T00:00:00"/>
    <x v="327"/>
    <x v="324"/>
    <x v="34"/>
    <x v="34"/>
    <x v="8"/>
    <x v="8"/>
    <x v="3"/>
    <x v="3"/>
    <x v="1"/>
    <x v="1"/>
    <x v="0"/>
    <x v="0"/>
    <x v="0"/>
  </r>
  <r>
    <s v="5551110000"/>
    <s v="Foglalkoztatottak egyéb személyi juttatásai"/>
    <s v="Fogl.egyéb szem.jutt"/>
    <s v=""/>
    <s v=""/>
    <s v="2"/>
    <s v="30"/>
    <s v="3"/>
    <s v="KM1108"/>
    <s v=""/>
    <s v=""/>
    <s v="0006"/>
    <d v="2024-12-17T00:00:00"/>
    <x v="328"/>
    <x v="325"/>
    <x v="35"/>
    <x v="35"/>
    <x v="8"/>
    <x v="8"/>
    <x v="3"/>
    <x v="3"/>
    <x v="1"/>
    <x v="1"/>
    <x v="0"/>
    <x v="0"/>
    <x v="0"/>
  </r>
  <r>
    <s v="5551120000"/>
    <s v="Biztosítási díjak kiadásai"/>
    <s v="Biztosítási díjak"/>
    <s v=""/>
    <s v=""/>
    <s v="2"/>
    <s v="30"/>
    <s v="3"/>
    <s v="KM1108"/>
    <s v=""/>
    <s v=""/>
    <s v="0006"/>
    <d v="2024-12-17T00:00:00"/>
    <x v="329"/>
    <x v="326"/>
    <x v="35"/>
    <x v="35"/>
    <x v="8"/>
    <x v="8"/>
    <x v="3"/>
    <x v="3"/>
    <x v="1"/>
    <x v="1"/>
    <x v="0"/>
    <x v="0"/>
    <x v="0"/>
  </r>
  <r>
    <s v="5551130000"/>
    <s v="Távolléti díj, szabadságmegváltás"/>
    <s v="Távoll.díj, szab.m."/>
    <s v=""/>
    <s v=""/>
    <s v="2"/>
    <s v="30"/>
    <s v="3"/>
    <s v="KM1108"/>
    <s v=""/>
    <s v=""/>
    <s v="0006"/>
    <d v="2024-12-17T00:00:00"/>
    <x v="330"/>
    <x v="327"/>
    <x v="35"/>
    <x v="35"/>
    <x v="8"/>
    <x v="8"/>
    <x v="3"/>
    <x v="3"/>
    <x v="1"/>
    <x v="1"/>
    <x v="0"/>
    <x v="0"/>
    <x v="0"/>
  </r>
  <r>
    <s v="5551140000"/>
    <s v="LEZÁRT Többletfeladatok ellátásának kiadásai"/>
    <s v="LEZ Többletfeladat"/>
    <s v=""/>
    <s v=""/>
    <s v="2"/>
    <s v="30"/>
    <s v="3"/>
    <s v="KM1108"/>
    <s v=""/>
    <s v=""/>
    <s v="0006"/>
    <d v="2024-12-17T00:00:00"/>
    <x v="331"/>
    <x v="328"/>
    <x v="35"/>
    <x v="35"/>
    <x v="8"/>
    <x v="8"/>
    <x v="3"/>
    <x v="3"/>
    <x v="1"/>
    <x v="1"/>
    <x v="0"/>
    <x v="0"/>
    <x v="0"/>
  </r>
  <r>
    <s v="5551150000"/>
    <s v="Egyéb sajátos juttatások kiadásai"/>
    <s v="Egyéb sajátos jutt."/>
    <s v=""/>
    <s v=""/>
    <s v="2"/>
    <s v="30"/>
    <s v="3"/>
    <s v="KM1108"/>
    <s v=""/>
    <s v=""/>
    <s v="0006"/>
    <d v="2024-12-17T00:00:00"/>
    <x v="332"/>
    <x v="329"/>
    <x v="35"/>
    <x v="35"/>
    <x v="8"/>
    <x v="8"/>
    <x v="3"/>
    <x v="3"/>
    <x v="1"/>
    <x v="1"/>
    <x v="0"/>
    <x v="0"/>
    <x v="0"/>
  </r>
  <r>
    <s v="5551160000"/>
    <s v="Bérkompenzáció"/>
    <s v="Bérkompenzáció"/>
    <s v=""/>
    <s v=""/>
    <s v="2"/>
    <s v="30"/>
    <s v="3"/>
    <s v="KM1108"/>
    <s v=""/>
    <s v=""/>
    <s v="0006"/>
    <d v="2024-12-17T00:00:00"/>
    <x v="333"/>
    <x v="330"/>
    <x v="35"/>
    <x v="35"/>
    <x v="8"/>
    <x v="8"/>
    <x v="3"/>
    <x v="3"/>
    <x v="1"/>
    <x v="1"/>
    <x v="0"/>
    <x v="0"/>
    <x v="0"/>
  </r>
  <r>
    <s v="5551170000"/>
    <s v="Nyugdíjasok jövedelem kiegészítése"/>
    <s v="Nyugdijasok jöv.kieg"/>
    <s v=""/>
    <s v=""/>
    <s v="2"/>
    <s v="30"/>
    <s v="3"/>
    <s v="KM1108"/>
    <s v=""/>
    <s v=""/>
    <s v="0006"/>
    <d v="2024-12-17T00:00:00"/>
    <x v="334"/>
    <x v="331"/>
    <x v="35"/>
    <x v="35"/>
    <x v="8"/>
    <x v="8"/>
    <x v="3"/>
    <x v="3"/>
    <x v="1"/>
    <x v="1"/>
    <x v="0"/>
    <x v="0"/>
    <x v="0"/>
  </r>
  <r>
    <s v="5551180000"/>
    <s v="Betegszabadság"/>
    <s v="Betegszabadság"/>
    <s v=""/>
    <s v=""/>
    <s v="2"/>
    <s v="30"/>
    <s v="3"/>
    <s v="KM1108"/>
    <s v=""/>
    <s v=""/>
    <s v="0006"/>
    <d v="2024-12-17T00:00:00"/>
    <x v="335"/>
    <x v="332"/>
    <x v="35"/>
    <x v="35"/>
    <x v="8"/>
    <x v="8"/>
    <x v="3"/>
    <x v="3"/>
    <x v="1"/>
    <x v="1"/>
    <x v="0"/>
    <x v="0"/>
    <x v="0"/>
  </r>
  <r>
    <s v="5581110000"/>
    <s v="Hivatali  üzleti úthoz kapcs adóköteles juttatás"/>
    <s v="Hivatali út adók jut"/>
    <s v=""/>
    <s v=""/>
    <s v="2"/>
    <s v="30"/>
    <s v="3"/>
    <s v="KM1110"/>
    <s v=""/>
    <s v=""/>
    <s v="0006"/>
    <d v="2024-12-17T00:00:00"/>
    <x v="336"/>
    <x v="333"/>
    <x v="36"/>
    <x v="36"/>
    <x v="8"/>
    <x v="8"/>
    <x v="3"/>
    <x v="3"/>
    <x v="1"/>
    <x v="1"/>
    <x v="0"/>
    <x v="0"/>
    <x v="0"/>
  </r>
  <r>
    <s v="5581120000"/>
    <s v="Üzleti ajándék"/>
    <s v="Üzleti ajándék"/>
    <s v=""/>
    <s v=""/>
    <s v="2"/>
    <s v="30"/>
    <s v="3"/>
    <s v="KM1110"/>
    <s v=""/>
    <s v=""/>
    <s v="0006"/>
    <d v="2024-12-17T00:00:00"/>
    <x v="337"/>
    <x v="334"/>
    <x v="36"/>
    <x v="36"/>
    <x v="8"/>
    <x v="8"/>
    <x v="3"/>
    <x v="3"/>
    <x v="1"/>
    <x v="1"/>
    <x v="0"/>
    <x v="0"/>
    <x v="0"/>
  </r>
  <r>
    <s v="5581130000"/>
    <s v="Béren kívülinek nem minős egyes meghat juttatás"/>
    <s v="Bér kiv nem min jutt"/>
    <s v=""/>
    <s v=""/>
    <s v="2"/>
    <s v="30"/>
    <s v="3"/>
    <s v="KM1110"/>
    <s v=""/>
    <s v=""/>
    <s v="0006"/>
    <d v="2024-12-17T00:00:00"/>
    <x v="338"/>
    <x v="335"/>
    <x v="36"/>
    <x v="36"/>
    <x v="8"/>
    <x v="8"/>
    <x v="3"/>
    <x v="3"/>
    <x v="1"/>
    <x v="1"/>
    <x v="0"/>
    <x v="0"/>
    <x v="0"/>
  </r>
  <r>
    <s v="5581140000"/>
    <s v="Béren kívül nem minősülő egyes meg nem hat juttat"/>
    <s v="Meg nem hat juttatás"/>
    <s v=""/>
    <s v=""/>
    <s v="2"/>
    <s v="30"/>
    <s v="3"/>
    <s v="KM1110"/>
    <s v=""/>
    <s v=""/>
    <s v="0006"/>
    <d v="2024-12-17T00:00:00"/>
    <x v="339"/>
    <x v="336"/>
    <x v="36"/>
    <x v="36"/>
    <x v="8"/>
    <x v="8"/>
    <x v="3"/>
    <x v="3"/>
    <x v="1"/>
    <x v="1"/>
    <x v="0"/>
    <x v="0"/>
    <x v="0"/>
  </r>
  <r>
    <s v="5581150000"/>
    <s v="Adómentes juttatások"/>
    <s v="Adómentes juttatások"/>
    <s v=""/>
    <s v=""/>
    <s v="2"/>
    <s v="30"/>
    <s v="3"/>
    <s v="KM1110"/>
    <s v=""/>
    <s v=""/>
    <s v="0006"/>
    <d v="2024-12-17T00:00:00"/>
    <x v="340"/>
    <x v="337"/>
    <x v="36"/>
    <x v="36"/>
    <x v="8"/>
    <x v="8"/>
    <x v="3"/>
    <x v="3"/>
    <x v="1"/>
    <x v="1"/>
    <x v="0"/>
    <x v="0"/>
    <x v="0"/>
  </r>
  <r>
    <s v="5581151000"/>
    <s v="Kulturális szolg. igénybev-e szóló belépőjegy,bérl"/>
    <s v="Kult.szolg.jegy,bérl"/>
    <s v=""/>
    <s v=""/>
    <s v="2"/>
    <s v="30"/>
    <s v="3"/>
    <s v="KM1110"/>
    <s v=""/>
    <s v=""/>
    <s v="0006"/>
    <d v="2024-12-17T00:00:00"/>
    <x v="341"/>
    <x v="338"/>
    <x v="36"/>
    <x v="36"/>
    <x v="8"/>
    <x v="8"/>
    <x v="3"/>
    <x v="3"/>
    <x v="1"/>
    <x v="1"/>
    <x v="0"/>
    <x v="0"/>
    <x v="0"/>
  </r>
  <r>
    <s v="5581152000"/>
    <s v="Sportrendezvényre szóló belépőjegy, bérlet"/>
    <s v="Sportrend.jegy,bérl"/>
    <s v=""/>
    <s v=""/>
    <s v="2"/>
    <s v="30"/>
    <s v="3"/>
    <s v="KM1110"/>
    <s v=""/>
    <s v=""/>
    <s v="0006"/>
    <d v="2024-12-17T00:00:00"/>
    <x v="342"/>
    <x v="339"/>
    <x v="36"/>
    <x v="36"/>
    <x v="8"/>
    <x v="8"/>
    <x v="3"/>
    <x v="3"/>
    <x v="1"/>
    <x v="1"/>
    <x v="0"/>
    <x v="0"/>
    <x v="0"/>
  </r>
  <r>
    <s v="5581160000"/>
    <s v="Egyéb reprezentációs kiadások"/>
    <s v="Egyéb reprez. kiadás"/>
    <s v=""/>
    <s v=""/>
    <s v="2"/>
    <s v="30"/>
    <s v="3"/>
    <s v="KM1110"/>
    <s v=""/>
    <s v=""/>
    <s v="0006"/>
    <d v="2024-12-17T00:00:00"/>
    <x v="343"/>
    <x v="340"/>
    <x v="36"/>
    <x v="36"/>
    <x v="8"/>
    <x v="8"/>
    <x v="3"/>
    <x v="3"/>
    <x v="1"/>
    <x v="1"/>
    <x v="0"/>
    <x v="0"/>
    <x v="0"/>
  </r>
  <r>
    <s v="5581170000"/>
    <s v="Jövedelemként adózó juttatás"/>
    <s v="Jövedelemként adózó"/>
    <s v=""/>
    <s v=""/>
    <s v="2"/>
    <s v="30"/>
    <s v="3"/>
    <s v="KM1110"/>
    <s v=""/>
    <s v=""/>
    <s v="0006"/>
    <d v="2024-12-17T00:00:00"/>
    <x v="344"/>
    <x v="341"/>
    <x v="36"/>
    <x v="36"/>
    <x v="8"/>
    <x v="8"/>
    <x v="3"/>
    <x v="3"/>
    <x v="1"/>
    <x v="1"/>
    <x v="0"/>
    <x v="0"/>
    <x v="0"/>
  </r>
  <r>
    <s v="5581180000"/>
    <s v="Egyidejűleg több magánszemélynek adott juttatás"/>
    <s v="Egyidejűleg több jut"/>
    <s v=""/>
    <s v=""/>
    <s v="2"/>
    <s v="30"/>
    <s v="3"/>
    <s v="KM1110"/>
    <s v=""/>
    <s v=""/>
    <s v="0006"/>
    <d v="2024-12-17T00:00:00"/>
    <x v="345"/>
    <x v="342"/>
    <x v="36"/>
    <x v="36"/>
    <x v="8"/>
    <x v="8"/>
    <x v="3"/>
    <x v="3"/>
    <x v="1"/>
    <x v="1"/>
    <x v="0"/>
    <x v="0"/>
    <x v="0"/>
  </r>
  <r>
    <s v="5581190000"/>
    <s v="Csekély értékű ajándék"/>
    <s v="Csekély értékű ajánd"/>
    <s v=""/>
    <s v=""/>
    <s v="2"/>
    <s v="30"/>
    <s v="3"/>
    <s v="KM1110"/>
    <s v=""/>
    <s v=""/>
    <s v="0006"/>
    <d v="2024-12-17T00:00:00"/>
    <x v="346"/>
    <x v="343"/>
    <x v="36"/>
    <x v="36"/>
    <x v="8"/>
    <x v="8"/>
    <x v="3"/>
    <x v="3"/>
    <x v="1"/>
    <x v="1"/>
    <x v="0"/>
    <x v="0"/>
    <x v="0"/>
  </r>
  <r>
    <s v="5581200000"/>
    <s v="Üzletpolitikai (reklám) célú ajándék"/>
    <s v="Üzletpoli.c.ajándék"/>
    <s v=""/>
    <s v=""/>
    <s v="2"/>
    <s v="30"/>
    <s v="3"/>
    <s v="KM1110"/>
    <s v=""/>
    <s v=""/>
    <s v="0006"/>
    <d v="2024-12-17T00:00:00"/>
    <x v="347"/>
    <x v="344"/>
    <x v="36"/>
    <x v="36"/>
    <x v="8"/>
    <x v="8"/>
    <x v="3"/>
    <x v="3"/>
    <x v="1"/>
    <x v="1"/>
    <x v="0"/>
    <x v="0"/>
    <x v="0"/>
  </r>
  <r>
    <s v="5591110000"/>
    <s v="M.végz.egyéb jogvisz.nem saját fogl.fiz.juttat"/>
    <s v="Külső fogl. jutt."/>
    <s v=""/>
    <s v=""/>
    <s v="2"/>
    <s v="30"/>
    <s v="3"/>
    <s v="KM1109"/>
    <s v=""/>
    <s v=""/>
    <s v="0006"/>
    <d v="2024-12-17T00:00:00"/>
    <x v="348"/>
    <x v="345"/>
    <x v="37"/>
    <x v="37"/>
    <x v="8"/>
    <x v="8"/>
    <x v="3"/>
    <x v="3"/>
    <x v="1"/>
    <x v="1"/>
    <x v="0"/>
    <x v="0"/>
    <x v="0"/>
  </r>
  <r>
    <s v="5591120000"/>
    <s v="LEZÁRT Állományba nem tartozók megbízási díja"/>
    <s v="LEZ Áll.nemt. megb.d"/>
    <s v=""/>
    <s v=""/>
    <s v="2"/>
    <s v="30"/>
    <s v="3"/>
    <s v="KM1109"/>
    <s v=""/>
    <s v=""/>
    <s v="0006"/>
    <d v="2024-12-17T00:00:00"/>
    <x v="349"/>
    <x v="346"/>
    <x v="37"/>
    <x v="37"/>
    <x v="8"/>
    <x v="8"/>
    <x v="3"/>
    <x v="3"/>
    <x v="1"/>
    <x v="1"/>
    <x v="0"/>
    <x v="0"/>
    <x v="0"/>
  </r>
  <r>
    <s v="5591130000"/>
    <s v="Állom. nem tart. tiszteletdíja, szerzői díja"/>
    <s v="Áll.n.t. sz.,tiszt.d"/>
    <s v=""/>
    <s v=""/>
    <s v="2"/>
    <s v="30"/>
    <s v="3"/>
    <s v="KM1109"/>
    <s v=""/>
    <s v=""/>
    <s v="0006"/>
    <d v="2024-12-17T00:00:00"/>
    <x v="350"/>
    <x v="308"/>
    <x v="37"/>
    <x v="37"/>
    <x v="8"/>
    <x v="8"/>
    <x v="3"/>
    <x v="3"/>
    <x v="1"/>
    <x v="1"/>
    <x v="0"/>
    <x v="0"/>
    <x v="0"/>
  </r>
  <r>
    <s v="5591140000"/>
    <s v="Egyéb külső személyi juttatások"/>
    <s v="Egyéb küls.szem.jutt"/>
    <s v=""/>
    <s v=""/>
    <s v="2"/>
    <s v="30"/>
    <s v="3"/>
    <s v="KM1110"/>
    <s v=""/>
    <s v=""/>
    <s v="0006"/>
    <d v="2024-12-17T00:00:00"/>
    <x v="351"/>
    <x v="347"/>
    <x v="36"/>
    <x v="36"/>
    <x v="8"/>
    <x v="8"/>
    <x v="3"/>
    <x v="3"/>
    <x v="1"/>
    <x v="1"/>
    <x v="0"/>
    <x v="0"/>
    <x v="0"/>
  </r>
  <r>
    <s v="5591150000"/>
    <s v="Céljuttatás, projektprémium (egyéb szem)"/>
    <s v="Céljutt. (egy.szem)"/>
    <s v=""/>
    <s v=""/>
    <s v="2"/>
    <s v="30"/>
    <s v="3"/>
    <s v="KM1110"/>
    <s v=""/>
    <s v=""/>
    <s v="0006"/>
    <d v="2024-12-17T00:00:00"/>
    <x v="352"/>
    <x v="348"/>
    <x v="36"/>
    <x v="36"/>
    <x v="8"/>
    <x v="8"/>
    <x v="3"/>
    <x v="3"/>
    <x v="1"/>
    <x v="1"/>
    <x v="0"/>
    <x v="0"/>
    <x v="0"/>
  </r>
  <r>
    <s v="5591160000"/>
    <s v="Orvosi juttatások - készenlét"/>
    <s v="Orv.jutt.-készenlét"/>
    <s v=""/>
    <s v=""/>
    <s v="2"/>
    <s v="30"/>
    <s v="3"/>
    <s v="KM1110"/>
    <s v=""/>
    <s v=""/>
    <s v="0006"/>
    <d v="2024-12-17T00:00:00"/>
    <x v="353"/>
    <x v="349"/>
    <x v="36"/>
    <x v="36"/>
    <x v="8"/>
    <x v="8"/>
    <x v="3"/>
    <x v="3"/>
    <x v="1"/>
    <x v="1"/>
    <x v="0"/>
    <x v="0"/>
    <x v="0"/>
  </r>
  <r>
    <s v="5591170000"/>
    <s v="Orvosi juttatások - ügyelet"/>
    <s v="Orvosi jutt. ügyelet"/>
    <s v=""/>
    <s v=""/>
    <s v="2"/>
    <s v="30"/>
    <s v="3"/>
    <s v="KM1110"/>
    <s v=""/>
    <s v=""/>
    <s v="0006"/>
    <d v="2024-12-17T00:00:00"/>
    <x v="354"/>
    <x v="350"/>
    <x v="36"/>
    <x v="36"/>
    <x v="8"/>
    <x v="8"/>
    <x v="3"/>
    <x v="3"/>
    <x v="1"/>
    <x v="1"/>
    <x v="0"/>
    <x v="0"/>
    <x v="0"/>
  </r>
  <r>
    <s v="5591180000"/>
    <s v="Szakdolgozói juttatások - készenlét"/>
    <s v="Szakd.jutt-készenlét"/>
    <s v=""/>
    <s v=""/>
    <s v="2"/>
    <s v="30"/>
    <s v="3"/>
    <s v="KM1110"/>
    <s v=""/>
    <s v=""/>
    <s v="0006"/>
    <d v="2024-12-17T00:00:00"/>
    <x v="355"/>
    <x v="351"/>
    <x v="36"/>
    <x v="36"/>
    <x v="8"/>
    <x v="8"/>
    <x v="3"/>
    <x v="3"/>
    <x v="1"/>
    <x v="1"/>
    <x v="0"/>
    <x v="0"/>
    <x v="0"/>
  </r>
  <r>
    <s v="5591190000"/>
    <s v="Szakdolgozói juttatások - ügyelet"/>
    <s v="Szakd.jutt-ügyelet"/>
    <s v=""/>
    <s v=""/>
    <s v="2"/>
    <s v="30"/>
    <s v="3"/>
    <s v="KM1110"/>
    <s v=""/>
    <s v=""/>
    <s v="0006"/>
    <d v="2024-12-17T00:00:00"/>
    <x v="356"/>
    <x v="352"/>
    <x v="36"/>
    <x v="36"/>
    <x v="8"/>
    <x v="8"/>
    <x v="3"/>
    <x v="3"/>
    <x v="1"/>
    <x v="1"/>
    <x v="0"/>
    <x v="0"/>
    <x v="0"/>
  </r>
  <r>
    <s v="5591200000"/>
    <s v="Egyéb szakdolgozói juttatások"/>
    <s v="Egyéb szakdolg.jutt."/>
    <s v=""/>
    <s v=""/>
    <s v="2"/>
    <s v="30"/>
    <s v="3"/>
    <s v="KM1110"/>
    <s v=""/>
    <s v=""/>
    <s v="0006"/>
    <d v="2024-12-17T00:00:00"/>
    <x v="357"/>
    <x v="353"/>
    <x v="36"/>
    <x v="36"/>
    <x v="8"/>
    <x v="8"/>
    <x v="3"/>
    <x v="3"/>
    <x v="1"/>
    <x v="1"/>
    <x v="0"/>
    <x v="0"/>
    <x v="0"/>
  </r>
  <r>
    <s v="5611100000"/>
    <s v="Szociális hozzájárulási adó"/>
    <s v="Szociális hozzáj.adó"/>
    <s v=""/>
    <s v=""/>
    <s v="2"/>
    <s v="30"/>
    <s v="3"/>
    <s v="KM1201"/>
    <s v=""/>
    <s v=""/>
    <s v="0006"/>
    <d v="2024-12-17T00:00:00"/>
    <x v="358"/>
    <x v="354"/>
    <x v="38"/>
    <x v="38"/>
    <x v="9"/>
    <x v="9"/>
    <x v="3"/>
    <x v="3"/>
    <x v="1"/>
    <x v="1"/>
    <x v="0"/>
    <x v="0"/>
    <x v="0"/>
  </r>
  <r>
    <s v="5611200000"/>
    <s v="Egészségügyi hozzájárulás"/>
    <s v="Egészségügyi hozzáj."/>
    <s v=""/>
    <s v=""/>
    <s v="2"/>
    <s v="30"/>
    <s v="3"/>
    <s v="KM1201"/>
    <s v=""/>
    <s v=""/>
    <s v="0006"/>
    <d v="2024-12-17T00:00:00"/>
    <x v="359"/>
    <x v="355"/>
    <x v="38"/>
    <x v="38"/>
    <x v="9"/>
    <x v="9"/>
    <x v="3"/>
    <x v="3"/>
    <x v="1"/>
    <x v="1"/>
    <x v="0"/>
    <x v="0"/>
    <x v="0"/>
  </r>
  <r>
    <s v="5611300000"/>
    <s v="Táppénz-hozzájárulás"/>
    <s v="Táppénz-hozzájárulás"/>
    <s v=""/>
    <s v=""/>
    <s v="2"/>
    <s v="30"/>
    <s v="3"/>
    <s v="KM1201"/>
    <s v=""/>
    <s v=""/>
    <s v="0006"/>
    <d v="2024-12-17T00:00:00"/>
    <x v="360"/>
    <x v="356"/>
    <x v="38"/>
    <x v="38"/>
    <x v="9"/>
    <x v="9"/>
    <x v="3"/>
    <x v="3"/>
    <x v="1"/>
    <x v="1"/>
    <x v="0"/>
    <x v="0"/>
    <x v="0"/>
  </r>
  <r>
    <s v="5611400000"/>
    <s v="Rehabilitációs hozzájárulás"/>
    <s v="Rehab. hozzájár."/>
    <s v=""/>
    <s v=""/>
    <s v="2"/>
    <s v="30"/>
    <s v="3"/>
    <s v="KM1201"/>
    <s v=""/>
    <s v=""/>
    <s v="0006"/>
    <d v="2024-12-17T00:00:00"/>
    <x v="361"/>
    <x v="357"/>
    <x v="38"/>
    <x v="38"/>
    <x v="9"/>
    <x v="9"/>
    <x v="3"/>
    <x v="3"/>
    <x v="1"/>
    <x v="1"/>
    <x v="0"/>
    <x v="0"/>
    <x v="0"/>
  </r>
  <r>
    <s v="5611500000"/>
    <s v="Munkáltatót terhelő személyi jövedelemadó"/>
    <s v="Munkált-t terh. SZJA"/>
    <s v=""/>
    <s v=""/>
    <s v="2"/>
    <s v="30"/>
    <s v="3"/>
    <s v="KM1201"/>
    <s v=""/>
    <s v=""/>
    <s v="0006"/>
    <d v="2024-12-17T00:00:00"/>
    <x v="362"/>
    <x v="358"/>
    <x v="38"/>
    <x v="38"/>
    <x v="9"/>
    <x v="9"/>
    <x v="3"/>
    <x v="3"/>
    <x v="1"/>
    <x v="1"/>
    <x v="0"/>
    <x v="0"/>
    <x v="0"/>
  </r>
  <r>
    <s v="5611600000"/>
    <s v="Munkaadókat terhelő egyéb járulékok"/>
    <s v="M.adókat terh.e.jár."/>
    <s v=""/>
    <s v=""/>
    <s v="2"/>
    <s v="30"/>
    <s v="3"/>
    <s v="KM1201"/>
    <s v=""/>
    <s v=""/>
    <s v="0006"/>
    <d v="2024-12-17T00:00:00"/>
    <x v="363"/>
    <x v="359"/>
    <x v="38"/>
    <x v="38"/>
    <x v="9"/>
    <x v="9"/>
    <x v="3"/>
    <x v="3"/>
    <x v="1"/>
    <x v="1"/>
    <x v="0"/>
    <x v="0"/>
    <x v="0"/>
  </r>
  <r>
    <s v="8140000000"/>
    <s v="Eladott áruk beszerzési értéke"/>
    <s v="ELÁBÉ"/>
    <s v=""/>
    <s v=""/>
    <s v="2"/>
    <s v="30"/>
    <s v="3"/>
    <s v="KM2113"/>
    <s v=""/>
    <s v=""/>
    <s v="0006"/>
    <d v="2024-12-17T00:00:00"/>
    <x v="364"/>
    <x v="360"/>
    <x v="39"/>
    <x v="39"/>
    <x v="3"/>
    <x v="3"/>
    <x v="1"/>
    <x v="1"/>
    <x v="1"/>
    <x v="1"/>
    <x v="0"/>
    <x v="0"/>
    <x v="0"/>
  </r>
  <r>
    <s v="8150000000"/>
    <s v="Eladott (közvetített) szolgáltatások értéke"/>
    <s v="Elad. (közv.) szolg."/>
    <s v=""/>
    <s v=""/>
    <s v="2"/>
    <s v="30"/>
    <s v="3"/>
    <s v="KM2113"/>
    <s v=""/>
    <s v=""/>
    <s v="0006"/>
    <d v="2024-12-17T00:00:00"/>
    <x v="365"/>
    <x v="361"/>
    <x v="39"/>
    <x v="39"/>
    <x v="3"/>
    <x v="3"/>
    <x v="1"/>
    <x v="1"/>
    <x v="1"/>
    <x v="1"/>
    <x v="0"/>
    <x v="0"/>
    <x v="0"/>
  </r>
  <r>
    <s v="8620000000"/>
    <s v="Értékesített követelések könyv szerinti értéke"/>
    <s v="Ért. köv. könyv sz.é"/>
    <s v=""/>
    <s v=""/>
    <s v="2"/>
    <s v="30"/>
    <s v="3"/>
    <s v="KM2115"/>
    <s v=""/>
    <s v=""/>
    <s v="0006"/>
    <d v="2024-12-17T00:00:00"/>
    <x v="366"/>
    <x v="362"/>
    <x v="13"/>
    <x v="13"/>
    <x v="3"/>
    <x v="3"/>
    <x v="1"/>
    <x v="1"/>
    <x v="1"/>
    <x v="1"/>
    <x v="0"/>
    <x v="0"/>
    <x v="0"/>
  </r>
  <r>
    <s v="8631000000"/>
    <s v="Káreseménnyel kapcsolatos fizetendő összegek"/>
    <s v="Káres. kapcs. fiz."/>
    <s v=""/>
    <s v=""/>
    <s v="2"/>
    <s v="30"/>
    <s v="3"/>
    <s v="KM2115"/>
    <s v=""/>
    <s v=""/>
    <s v="0006"/>
    <d v="2024-12-17T00:00:00"/>
    <x v="367"/>
    <x v="363"/>
    <x v="13"/>
    <x v="13"/>
    <x v="3"/>
    <x v="3"/>
    <x v="1"/>
    <x v="1"/>
    <x v="1"/>
    <x v="1"/>
    <x v="0"/>
    <x v="0"/>
    <x v="0"/>
  </r>
  <r>
    <s v="8632000000"/>
    <s v="Bírság, kötbér, késedelmi kamat, kártérítés"/>
    <s v="Bírs,kötb,k.kam,kárt"/>
    <s v=""/>
    <s v=""/>
    <s v="2"/>
    <s v="30"/>
    <s v="3"/>
    <s v="KM2115"/>
    <s v=""/>
    <s v=""/>
    <s v="0006"/>
    <d v="2024-12-17T00:00:00"/>
    <x v="368"/>
    <x v="364"/>
    <x v="13"/>
    <x v="13"/>
    <x v="3"/>
    <x v="3"/>
    <x v="1"/>
    <x v="1"/>
    <x v="1"/>
    <x v="1"/>
    <x v="0"/>
    <x v="0"/>
    <x v="0"/>
  </r>
  <r>
    <s v="8632100000"/>
    <s v="Bírságok"/>
    <s v="Bírságok"/>
    <s v=""/>
    <s v=""/>
    <s v="2"/>
    <s v="30"/>
    <s v="3"/>
    <s v="KM2115"/>
    <s v=""/>
    <s v=""/>
    <s v="0006"/>
    <d v="2024-12-17T00:00:00"/>
    <x v="369"/>
    <x v="365"/>
    <x v="13"/>
    <x v="13"/>
    <x v="3"/>
    <x v="3"/>
    <x v="1"/>
    <x v="1"/>
    <x v="1"/>
    <x v="1"/>
    <x v="0"/>
    <x v="0"/>
    <x v="0"/>
  </r>
  <r>
    <s v="8632200000"/>
    <s v="Kötbérek"/>
    <s v="Kötbérek"/>
    <s v=""/>
    <s v=""/>
    <s v="2"/>
    <s v="30"/>
    <s v="3"/>
    <s v="KM2115"/>
    <s v=""/>
    <s v=""/>
    <s v="0006"/>
    <d v="2024-12-17T00:00:00"/>
    <x v="370"/>
    <x v="366"/>
    <x v="13"/>
    <x v="13"/>
    <x v="3"/>
    <x v="3"/>
    <x v="1"/>
    <x v="1"/>
    <x v="1"/>
    <x v="1"/>
    <x v="0"/>
    <x v="0"/>
    <x v="0"/>
  </r>
  <r>
    <s v="8632300000"/>
    <s v="Fekbérek"/>
    <s v="Fekbérek"/>
    <s v=""/>
    <s v=""/>
    <s v="2"/>
    <s v="30"/>
    <s v="3"/>
    <s v="KM2115"/>
    <s v=""/>
    <s v=""/>
    <s v="0006"/>
    <d v="2024-12-17T00:00:00"/>
    <x v="371"/>
    <x v="367"/>
    <x v="13"/>
    <x v="13"/>
    <x v="3"/>
    <x v="3"/>
    <x v="1"/>
    <x v="1"/>
    <x v="1"/>
    <x v="1"/>
    <x v="0"/>
    <x v="0"/>
    <x v="0"/>
  </r>
  <r>
    <s v="8632400000"/>
    <s v="Késedelmi kamatok"/>
    <s v="Késedelmi kamatok"/>
    <s v=""/>
    <s v=""/>
    <s v="2"/>
    <s v="30"/>
    <s v="3"/>
    <s v="KM2115"/>
    <s v=""/>
    <s v=""/>
    <s v="0006"/>
    <d v="2024-12-17T00:00:00"/>
    <x v="372"/>
    <x v="368"/>
    <x v="13"/>
    <x v="13"/>
    <x v="3"/>
    <x v="3"/>
    <x v="1"/>
    <x v="1"/>
    <x v="1"/>
    <x v="1"/>
    <x v="0"/>
    <x v="0"/>
    <x v="0"/>
  </r>
  <r>
    <s v="8632500000"/>
    <s v="Behajtási költségátalány"/>
    <s v="Behajtási ktgátalány"/>
    <s v=""/>
    <s v=""/>
    <s v="2"/>
    <s v="30"/>
    <s v="3"/>
    <s v="KM2115"/>
    <s v=""/>
    <s v=""/>
    <s v="0006"/>
    <d v="2024-12-17T00:00:00"/>
    <x v="373"/>
    <x v="369"/>
    <x v="13"/>
    <x v="13"/>
    <x v="3"/>
    <x v="3"/>
    <x v="1"/>
    <x v="1"/>
    <x v="1"/>
    <x v="1"/>
    <x v="0"/>
    <x v="0"/>
    <x v="0"/>
  </r>
  <r>
    <s v="8632600000"/>
    <s v="Kártérítések"/>
    <s v="Kártérítések"/>
    <s v=""/>
    <s v=""/>
    <s v="2"/>
    <s v="30"/>
    <s v="3"/>
    <s v="KM2115"/>
    <s v=""/>
    <s v=""/>
    <s v="0006"/>
    <d v="2024-12-17T00:00:00"/>
    <x v="374"/>
    <x v="370"/>
    <x v="13"/>
    <x v="13"/>
    <x v="3"/>
    <x v="3"/>
    <x v="1"/>
    <x v="1"/>
    <x v="1"/>
    <x v="1"/>
    <x v="0"/>
    <x v="0"/>
    <x v="0"/>
  </r>
  <r>
    <s v="8632700000"/>
    <s v="Sérelemdíjak"/>
    <s v="Sérelemdíjak"/>
    <s v=""/>
    <s v=""/>
    <s v="2"/>
    <s v="30"/>
    <s v="3"/>
    <s v="KM2115"/>
    <s v=""/>
    <s v=""/>
    <s v="0006"/>
    <d v="2024-12-17T00:00:00"/>
    <x v="375"/>
    <x v="371"/>
    <x v="13"/>
    <x v="13"/>
    <x v="3"/>
    <x v="3"/>
    <x v="1"/>
    <x v="1"/>
    <x v="1"/>
    <x v="1"/>
    <x v="0"/>
    <x v="0"/>
    <x v="0"/>
  </r>
  <r>
    <s v="8632800000"/>
    <s v="Perköltségek"/>
    <s v="Perköltségek"/>
    <s v=""/>
    <s v=""/>
    <s v="2"/>
    <s v="30"/>
    <s v="3"/>
    <s v="KM2115"/>
    <s v=""/>
    <s v=""/>
    <s v="0006"/>
    <d v="2024-12-17T00:00:00"/>
    <x v="376"/>
    <x v="372"/>
    <x v="13"/>
    <x v="13"/>
    <x v="3"/>
    <x v="3"/>
    <x v="1"/>
    <x v="1"/>
    <x v="1"/>
    <x v="1"/>
    <x v="0"/>
    <x v="0"/>
    <x v="0"/>
  </r>
  <r>
    <s v="8633000000"/>
    <s v="Költségek ellentételezésére adott támogatás"/>
    <s v="Költségek ellentétel"/>
    <s v=""/>
    <s v=""/>
    <s v="2"/>
    <s v="30"/>
    <s v="3"/>
    <s v="KM2115"/>
    <s v=""/>
    <s v=""/>
    <s v="0006"/>
    <d v="2024-12-17T00:00:00"/>
    <x v="377"/>
    <x v="373"/>
    <x v="13"/>
    <x v="13"/>
    <x v="3"/>
    <x v="3"/>
    <x v="1"/>
    <x v="1"/>
    <x v="1"/>
    <x v="1"/>
    <x v="0"/>
    <x v="0"/>
    <x v="0"/>
  </r>
  <r>
    <s v="8634000000"/>
    <s v="Veszteség jellegű kerekítési különbözet"/>
    <s v="Veszt.jell.ker.kül."/>
    <s v=""/>
    <s v=""/>
    <s v="2"/>
    <s v="30"/>
    <s v="3"/>
    <s v="KM2115"/>
    <s v=""/>
    <s v=""/>
    <s v="0006"/>
    <d v="2024-12-17T00:00:00"/>
    <x v="378"/>
    <x v="374"/>
    <x v="13"/>
    <x v="13"/>
    <x v="3"/>
    <x v="3"/>
    <x v="1"/>
    <x v="1"/>
    <x v="1"/>
    <x v="1"/>
    <x v="0"/>
    <x v="0"/>
    <x v="0"/>
  </r>
  <r>
    <s v="8640000000"/>
    <s v="Utólag adott pénzügyileg rendezett engedmény"/>
    <s v="Ut.adott.pü.rend.eng"/>
    <s v=""/>
    <s v=""/>
    <s v="2"/>
    <s v="30"/>
    <s v="3"/>
    <s v="KM2115"/>
    <s v=""/>
    <s v=""/>
    <s v="0006"/>
    <d v="2024-12-17T00:00:00"/>
    <x v="379"/>
    <x v="375"/>
    <x v="13"/>
    <x v="13"/>
    <x v="3"/>
    <x v="3"/>
    <x v="1"/>
    <x v="1"/>
    <x v="1"/>
    <x v="1"/>
    <x v="0"/>
    <x v="0"/>
    <x v="0"/>
  </r>
  <r>
    <s v="8671000000"/>
    <s v="Adók, illetékek, hozzájárulások - ktgv."/>
    <s v="Adók, illetékek ktgv"/>
    <s v=""/>
    <s v=""/>
    <s v="2"/>
    <s v="30"/>
    <s v="3"/>
    <s v="KM2115"/>
    <s v=""/>
    <s v=""/>
    <s v="0006"/>
    <d v="2024-12-17T00:00:00"/>
    <x v="380"/>
    <x v="376"/>
    <x v="13"/>
    <x v="13"/>
    <x v="3"/>
    <x v="3"/>
    <x v="1"/>
    <x v="1"/>
    <x v="1"/>
    <x v="1"/>
    <x v="0"/>
    <x v="0"/>
    <x v="0"/>
  </r>
  <r>
    <s v="8672000000"/>
    <s v="Adók, illetékek, hozzájárulások - önkorm."/>
    <s v="Adók, illet., önkorm"/>
    <s v=""/>
    <s v=""/>
    <s v="2"/>
    <s v="30"/>
    <s v="3"/>
    <s v="KM2115"/>
    <s v=""/>
    <s v=""/>
    <s v="0006"/>
    <d v="2024-12-17T00:00:00"/>
    <x v="381"/>
    <x v="377"/>
    <x v="13"/>
    <x v="13"/>
    <x v="3"/>
    <x v="3"/>
    <x v="1"/>
    <x v="1"/>
    <x v="1"/>
    <x v="1"/>
    <x v="0"/>
    <x v="0"/>
    <x v="0"/>
  </r>
  <r>
    <s v="8673000000"/>
    <s v="Adók, illetékek, hozzájárulások - TB"/>
    <s v="Adók, illetékek TB"/>
    <s v=""/>
    <s v=""/>
    <s v="2"/>
    <s v="30"/>
    <s v="3"/>
    <s v="KM2115"/>
    <s v=""/>
    <s v=""/>
    <s v="0006"/>
    <d v="2024-12-17T00:00:00"/>
    <x v="382"/>
    <x v="378"/>
    <x v="13"/>
    <x v="13"/>
    <x v="3"/>
    <x v="3"/>
    <x v="1"/>
    <x v="1"/>
    <x v="1"/>
    <x v="1"/>
    <x v="0"/>
    <x v="0"/>
    <x v="0"/>
  </r>
  <r>
    <s v="8674000000"/>
    <s v="Adók, illetékek, hozzájárulások - ELKA"/>
    <s v="Adók, illetékek ELKA"/>
    <s v=""/>
    <s v=""/>
    <s v="2"/>
    <s v="30"/>
    <s v="3"/>
    <s v="KM2115"/>
    <s v=""/>
    <s v=""/>
    <s v="0006"/>
    <d v="2024-12-17T00:00:00"/>
    <x v="383"/>
    <x v="379"/>
    <x v="13"/>
    <x v="13"/>
    <x v="3"/>
    <x v="3"/>
    <x v="1"/>
    <x v="1"/>
    <x v="1"/>
    <x v="1"/>
    <x v="0"/>
    <x v="0"/>
    <x v="0"/>
  </r>
  <r>
    <s v="8675000000"/>
    <s v="Adók, illetékek, hozzájárulások - EU alapok"/>
    <s v="Adók, illet., Eualap"/>
    <s v=""/>
    <s v=""/>
    <s v="2"/>
    <s v="30"/>
    <s v="3"/>
    <s v="KM2115"/>
    <s v=""/>
    <s v=""/>
    <s v="0006"/>
    <d v="2024-12-17T00:00:00"/>
    <x v="384"/>
    <x v="380"/>
    <x v="13"/>
    <x v="13"/>
    <x v="3"/>
    <x v="3"/>
    <x v="1"/>
    <x v="1"/>
    <x v="1"/>
    <x v="1"/>
    <x v="0"/>
    <x v="0"/>
    <x v="0"/>
  </r>
  <r>
    <s v="8676000000"/>
    <s v="Adók, illetékek, hozzájárulások - egyéb"/>
    <s v="Adók,illetékek egyéb"/>
    <s v=""/>
    <s v=""/>
    <s v="2"/>
    <s v="30"/>
    <s v="3"/>
    <s v="KM2115"/>
    <s v=""/>
    <s v=""/>
    <s v="0006"/>
    <d v="2024-12-17T00:00:00"/>
    <x v="385"/>
    <x v="381"/>
    <x v="13"/>
    <x v="13"/>
    <x v="3"/>
    <x v="3"/>
    <x v="1"/>
    <x v="1"/>
    <x v="1"/>
    <x v="1"/>
    <x v="0"/>
    <x v="0"/>
    <x v="0"/>
  </r>
  <r>
    <s v="8686000000"/>
    <s v="Véglegesen fejlesztési célra adott támogatás"/>
    <s v="Fejl.célú tám"/>
    <s v=""/>
    <s v=""/>
    <s v="2"/>
    <s v="30"/>
    <s v="3"/>
    <s v="KM2115"/>
    <s v=""/>
    <s v=""/>
    <s v="0006"/>
    <d v="2024-12-17T00:00:00"/>
    <x v="386"/>
    <x v="382"/>
    <x v="13"/>
    <x v="13"/>
    <x v="3"/>
    <x v="3"/>
    <x v="1"/>
    <x v="1"/>
    <x v="1"/>
    <x v="1"/>
    <x v="0"/>
    <x v="0"/>
    <x v="0"/>
  </r>
  <r>
    <s v="8687000000"/>
    <s v="Véglegesen nem fejl. célra átadott pénzeszköz"/>
    <s v="Nem fejl. célú tám."/>
    <s v=""/>
    <s v=""/>
    <s v="2"/>
    <s v="30"/>
    <s v="3"/>
    <s v="KM2115"/>
    <s v=""/>
    <s v=""/>
    <s v="0006"/>
    <d v="2024-12-17T00:00:00"/>
    <x v="387"/>
    <x v="383"/>
    <x v="13"/>
    <x v="13"/>
    <x v="3"/>
    <x v="3"/>
    <x v="1"/>
    <x v="1"/>
    <x v="1"/>
    <x v="1"/>
    <x v="0"/>
    <x v="0"/>
    <x v="0"/>
  </r>
  <r>
    <s v="8688000000"/>
    <s v="Visszafizetett előző évi támogatás"/>
    <s v="Visszafiz.el.évi tám"/>
    <s v=""/>
    <s v=""/>
    <s v="2"/>
    <s v="30"/>
    <s v="3"/>
    <s v="KM2115"/>
    <s v=""/>
    <s v=""/>
    <s v="0006"/>
    <d v="2024-12-17T00:00:00"/>
    <x v="388"/>
    <x v="384"/>
    <x v="13"/>
    <x v="13"/>
    <x v="3"/>
    <x v="3"/>
    <x v="1"/>
    <x v="1"/>
    <x v="1"/>
    <x v="1"/>
    <x v="0"/>
    <x v="0"/>
    <x v="0"/>
  </r>
  <r>
    <s v="8688200000"/>
    <s v="Továbbut. céllal kapott támogatás továbbut."/>
    <s v="Továbbut.kap.tám.tov"/>
    <s v=""/>
    <s v=""/>
    <s v="2"/>
    <s v="30"/>
    <s v="3"/>
    <s v="KM2115"/>
    <s v=""/>
    <s v=""/>
    <s v="0006"/>
    <d v="2025-05-12T00:00:00"/>
    <x v="389"/>
    <x v="385"/>
    <x v="13"/>
    <x v="13"/>
    <x v="3"/>
    <x v="3"/>
    <x v="1"/>
    <x v="1"/>
    <x v="1"/>
    <x v="1"/>
    <x v="0"/>
    <x v="0"/>
    <x v="0"/>
  </r>
  <r>
    <s v="8692000000"/>
    <s v="Hiányzó, megsemmisült készletek könyv sz"/>
    <s v="Hiány,megsemm.készl."/>
    <s v=""/>
    <s v=""/>
    <s v="2"/>
    <s v="30"/>
    <s v="3"/>
    <s v="KM2901"/>
    <s v=""/>
    <s v=""/>
    <s v="0006"/>
    <d v="2024-12-17T00:00:00"/>
    <x v="390"/>
    <x v="386"/>
    <x v="11"/>
    <x v="11"/>
    <x v="4"/>
    <x v="4"/>
    <x v="1"/>
    <x v="1"/>
    <x v="1"/>
    <x v="1"/>
    <x v="0"/>
    <x v="0"/>
    <x v="0"/>
  </r>
  <r>
    <s v="8695000000"/>
    <s v="Bekerülési értéknek nem minősülő beszerz érték-kül"/>
    <s v="Beszerzési érték-kül"/>
    <s v=""/>
    <s v=""/>
    <s v="2"/>
    <s v="30"/>
    <s v="3"/>
    <s v="KM2115"/>
    <s v=""/>
    <s v=""/>
    <s v="0006"/>
    <d v="2024-12-17T00:00:00"/>
    <x v="391"/>
    <x v="387"/>
    <x v="13"/>
    <x v="13"/>
    <x v="3"/>
    <x v="3"/>
    <x v="1"/>
    <x v="1"/>
    <x v="1"/>
    <x v="1"/>
    <x v="0"/>
    <x v="0"/>
    <x v="0"/>
  </r>
  <r>
    <s v="8696000000"/>
    <s v="Nem felróható pénzeszközhiányok"/>
    <s v="Nem felr.pénze.hiány"/>
    <s v=""/>
    <s v=""/>
    <s v="2"/>
    <s v="30"/>
    <s v="3"/>
    <s v="KM2115"/>
    <s v=""/>
    <s v=""/>
    <s v="0006"/>
    <d v="2024-12-17T00:00:00"/>
    <x v="392"/>
    <x v="388"/>
    <x v="13"/>
    <x v="13"/>
    <x v="3"/>
    <x v="3"/>
    <x v="1"/>
    <x v="1"/>
    <x v="1"/>
    <x v="1"/>
    <x v="0"/>
    <x v="0"/>
    <x v="0"/>
  </r>
  <r>
    <s v="8698110000"/>
    <s v="Középiskolások ösztöndíja"/>
    <s v="Középisk.ödíja"/>
    <s v=""/>
    <s v=""/>
    <s v="2"/>
    <s v="30"/>
    <s v="3"/>
    <s v="KM3101"/>
    <s v=""/>
    <s v=""/>
    <s v="0006"/>
    <d v="2024-12-17T00:00:00"/>
    <x v="393"/>
    <x v="389"/>
    <x v="40"/>
    <x v="40"/>
    <x v="10"/>
    <x v="10"/>
    <x v="4"/>
    <x v="4"/>
    <x v="1"/>
    <x v="1"/>
    <x v="0"/>
    <x v="0"/>
    <x v="0"/>
  </r>
  <r>
    <s v="8698120000"/>
    <s v="Középiskolások egyéb juttatása"/>
    <s v="Középisk-ok egy.jutt"/>
    <s v=""/>
    <s v=""/>
    <s v="2"/>
    <s v="30"/>
    <s v="3"/>
    <s v="KM3101"/>
    <s v=""/>
    <s v=""/>
    <s v="0006"/>
    <d v="2024-12-17T00:00:00"/>
    <x v="394"/>
    <x v="390"/>
    <x v="40"/>
    <x v="40"/>
    <x v="10"/>
    <x v="10"/>
    <x v="4"/>
    <x v="4"/>
    <x v="1"/>
    <x v="1"/>
    <x v="0"/>
    <x v="0"/>
    <x v="0"/>
  </r>
  <r>
    <s v="8698130000"/>
    <s v="Nemzeti felsőoktatási ösztöndíj"/>
    <s v="Nemz.felsőokt.ödíj"/>
    <s v=""/>
    <s v=""/>
    <s v="2"/>
    <s v="30"/>
    <s v="3"/>
    <s v="KM3101"/>
    <s v=""/>
    <s v=""/>
    <s v="0006"/>
    <d v="2024-12-17T00:00:00"/>
    <x v="395"/>
    <x v="391"/>
    <x v="40"/>
    <x v="40"/>
    <x v="10"/>
    <x v="10"/>
    <x v="4"/>
    <x v="4"/>
    <x v="1"/>
    <x v="1"/>
    <x v="0"/>
    <x v="0"/>
    <x v="0"/>
  </r>
  <r>
    <s v="8698140000"/>
    <s v="Tanulmányi ösztöndíj"/>
    <s v="Tanulmányi ösztöndíj"/>
    <s v=""/>
    <s v=""/>
    <s v="2"/>
    <s v="30"/>
    <s v="3"/>
    <s v="KM3101"/>
    <s v=""/>
    <s v=""/>
    <s v="0006"/>
    <d v="2024-12-17T00:00:00"/>
    <x v="396"/>
    <x v="392"/>
    <x v="40"/>
    <x v="40"/>
    <x v="10"/>
    <x v="10"/>
    <x v="4"/>
    <x v="4"/>
    <x v="1"/>
    <x v="1"/>
    <x v="0"/>
    <x v="0"/>
    <x v="0"/>
  </r>
  <r>
    <s v="8698150000"/>
    <s v="Szociális támogatás"/>
    <s v="Szociális támogatás"/>
    <s v=""/>
    <s v=""/>
    <s v="2"/>
    <s v="30"/>
    <s v="3"/>
    <s v="KM3101"/>
    <s v=""/>
    <s v=""/>
    <s v="0006"/>
    <d v="2024-12-17T00:00:00"/>
    <x v="397"/>
    <x v="393"/>
    <x v="40"/>
    <x v="40"/>
    <x v="10"/>
    <x v="10"/>
    <x v="4"/>
    <x v="4"/>
    <x v="1"/>
    <x v="1"/>
    <x v="0"/>
    <x v="0"/>
    <x v="0"/>
  </r>
  <r>
    <s v="8698160000"/>
    <s v="Szakmai gyakorlat, tanulmányi utak ktgtérítése"/>
    <s v="Szakm.gyak.ktgtér."/>
    <s v=""/>
    <s v=""/>
    <s v="2"/>
    <s v="30"/>
    <s v="3"/>
    <s v="KM3101"/>
    <s v=""/>
    <s v=""/>
    <s v="0006"/>
    <d v="2024-12-17T00:00:00"/>
    <x v="398"/>
    <x v="394"/>
    <x v="40"/>
    <x v="40"/>
    <x v="10"/>
    <x v="10"/>
    <x v="4"/>
    <x v="4"/>
    <x v="1"/>
    <x v="1"/>
    <x v="0"/>
    <x v="0"/>
    <x v="0"/>
  </r>
  <r>
    <s v="8698170000"/>
    <s v="Külföldi hallgatók tanulmányi ösztöndíja"/>
    <s v="Külf.hallg.tan.ödíj"/>
    <s v=""/>
    <s v=""/>
    <s v="2"/>
    <s v="30"/>
    <s v="3"/>
    <s v="KM3101"/>
    <s v=""/>
    <s v=""/>
    <s v="0006"/>
    <d v="2024-12-17T00:00:00"/>
    <x v="399"/>
    <x v="395"/>
    <x v="40"/>
    <x v="40"/>
    <x v="10"/>
    <x v="10"/>
    <x v="4"/>
    <x v="4"/>
    <x v="1"/>
    <x v="1"/>
    <x v="0"/>
    <x v="0"/>
    <x v="0"/>
  </r>
  <r>
    <s v="8698180000"/>
    <s v="Bursa Hungarica ösztöndíj (önkormányzati keret)"/>
    <s v="Bursa önkorm. keret"/>
    <s v=""/>
    <s v=""/>
    <s v="2"/>
    <s v="30"/>
    <s v="3"/>
    <s v="KM3101"/>
    <s v=""/>
    <s v=""/>
    <s v="0006"/>
    <d v="2024-12-17T00:00:00"/>
    <x v="400"/>
    <x v="396"/>
    <x v="40"/>
    <x v="40"/>
    <x v="10"/>
    <x v="10"/>
    <x v="4"/>
    <x v="4"/>
    <x v="1"/>
    <x v="1"/>
    <x v="0"/>
    <x v="0"/>
    <x v="0"/>
  </r>
  <r>
    <s v="8698190000"/>
    <s v="Bursa Hungarica ösztöndíj intézményi keret)"/>
    <s v="Bursa intézm. keret"/>
    <s v=""/>
    <s v=""/>
    <s v="2"/>
    <s v="30"/>
    <s v="3"/>
    <s v="KM3101"/>
    <s v=""/>
    <s v=""/>
    <s v="0006"/>
    <d v="2024-12-17T00:00:00"/>
    <x v="401"/>
    <x v="397"/>
    <x v="40"/>
    <x v="40"/>
    <x v="10"/>
    <x v="10"/>
    <x v="4"/>
    <x v="4"/>
    <x v="1"/>
    <x v="1"/>
    <x v="0"/>
    <x v="0"/>
    <x v="0"/>
  </r>
  <r>
    <s v="8698200000"/>
    <s v="PhD hallgatók ösztöndíja"/>
    <s v="PhD hallg.ödíja"/>
    <s v=""/>
    <s v=""/>
    <s v="2"/>
    <s v="30"/>
    <s v="3"/>
    <s v="KM3101"/>
    <s v=""/>
    <s v=""/>
    <s v="0006"/>
    <d v="2024-12-17T00:00:00"/>
    <x v="402"/>
    <x v="398"/>
    <x v="40"/>
    <x v="40"/>
    <x v="10"/>
    <x v="10"/>
    <x v="4"/>
    <x v="4"/>
    <x v="1"/>
    <x v="1"/>
    <x v="0"/>
    <x v="0"/>
    <x v="0"/>
  </r>
  <r>
    <s v="8698210000"/>
    <s v="PhD hallgatók egyéb juttatásai"/>
    <s v="PhD hallg.egy.jutt."/>
    <s v=""/>
    <s v=""/>
    <s v="2"/>
    <s v="30"/>
    <s v="3"/>
    <s v="KM3101"/>
    <s v=""/>
    <s v=""/>
    <s v="0006"/>
    <d v="2024-12-17T00:00:00"/>
    <x v="403"/>
    <x v="399"/>
    <x v="40"/>
    <x v="40"/>
    <x v="10"/>
    <x v="10"/>
    <x v="4"/>
    <x v="4"/>
    <x v="1"/>
    <x v="1"/>
    <x v="0"/>
    <x v="0"/>
    <x v="0"/>
  </r>
  <r>
    <s v="8698220000"/>
    <s v="Közéleti ösztöndíjak"/>
    <s v="Közéleti ösztöndíjak"/>
    <s v=""/>
    <s v=""/>
    <s v="2"/>
    <s v="30"/>
    <s v="3"/>
    <s v="KM3101"/>
    <s v=""/>
    <s v=""/>
    <s v="0006"/>
    <d v="2024-12-17T00:00:00"/>
    <x v="404"/>
    <x v="400"/>
    <x v="40"/>
    <x v="40"/>
    <x v="10"/>
    <x v="10"/>
    <x v="4"/>
    <x v="4"/>
    <x v="1"/>
    <x v="1"/>
    <x v="0"/>
    <x v="0"/>
    <x v="0"/>
  </r>
  <r>
    <s v="8698230000"/>
    <s v="Intézményi, szakmai tudományos ösztöndíj"/>
    <s v="Int.,szakm,tud ödíj"/>
    <s v=""/>
    <s v=""/>
    <s v="2"/>
    <s v="30"/>
    <s v="3"/>
    <s v="KM3101"/>
    <s v=""/>
    <s v=""/>
    <s v="0006"/>
    <d v="2024-12-17T00:00:00"/>
    <x v="405"/>
    <x v="401"/>
    <x v="40"/>
    <x v="40"/>
    <x v="10"/>
    <x v="10"/>
    <x v="4"/>
    <x v="4"/>
    <x v="1"/>
    <x v="1"/>
    <x v="0"/>
    <x v="0"/>
    <x v="0"/>
  </r>
  <r>
    <s v="8698240000"/>
    <s v="Erasmus ösztöndíj"/>
    <s v="Erasmus ösztöndíj"/>
    <s v=""/>
    <s v=""/>
    <s v="2"/>
    <s v="30"/>
    <s v="3"/>
    <s v="KM3101"/>
    <s v=""/>
    <s v=""/>
    <s v="0006"/>
    <d v="2024-12-17T00:00:00"/>
    <x v="406"/>
    <x v="402"/>
    <x v="40"/>
    <x v="40"/>
    <x v="10"/>
    <x v="10"/>
    <x v="4"/>
    <x v="4"/>
    <x v="1"/>
    <x v="1"/>
    <x v="0"/>
    <x v="0"/>
    <x v="0"/>
  </r>
  <r>
    <s v="8698250000"/>
    <s v="Pannónia ösztöndíj (dolgozók)"/>
    <s v="Pannónia ödíj (dolg)"/>
    <s v=""/>
    <s v=""/>
    <s v="2"/>
    <s v="30"/>
    <s v="3"/>
    <s v="KM3101"/>
    <s v=""/>
    <s v=""/>
    <s v="0006"/>
    <d v="2024-12-17T00:00:00"/>
    <x v="407"/>
    <x v="403"/>
    <x v="40"/>
    <x v="40"/>
    <x v="10"/>
    <x v="10"/>
    <x v="4"/>
    <x v="4"/>
    <x v="1"/>
    <x v="1"/>
    <x v="0"/>
    <x v="0"/>
    <x v="0"/>
  </r>
  <r>
    <s v="8698260000"/>
    <s v="Pannónia ösztöndíj (hallgatók)"/>
    <s v="Pannónia ödíj(hallg)"/>
    <s v=""/>
    <s v=""/>
    <s v="2"/>
    <s v="30"/>
    <s v="3"/>
    <s v="KM3101"/>
    <s v=""/>
    <s v=""/>
    <s v="0006"/>
    <d v="2024-12-17T00:00:00"/>
    <x v="408"/>
    <x v="404"/>
    <x v="40"/>
    <x v="40"/>
    <x v="10"/>
    <x v="10"/>
    <x v="4"/>
    <x v="4"/>
    <x v="1"/>
    <x v="1"/>
    <x v="0"/>
    <x v="0"/>
    <x v="0"/>
  </r>
  <r>
    <s v="8698270000"/>
    <s v="Pannónia ösztöndíj kiegészítő támogatása"/>
    <s v="Pannónia ödíj kieg.t"/>
    <s v=""/>
    <s v=""/>
    <s v="2"/>
    <s v="30"/>
    <s v="3"/>
    <s v="KM3101"/>
    <s v=""/>
    <s v=""/>
    <s v="0006"/>
    <d v="2024-12-17T00:00:00"/>
    <x v="409"/>
    <x v="405"/>
    <x v="40"/>
    <x v="40"/>
    <x v="10"/>
    <x v="10"/>
    <x v="4"/>
    <x v="4"/>
    <x v="1"/>
    <x v="1"/>
    <x v="0"/>
    <x v="0"/>
    <x v="0"/>
  </r>
  <r>
    <s v="8698980000"/>
    <s v="Ellátottak egyéb pénzbeli juttatásai (nem. hallg)"/>
    <s v="Ell.e.pb.j.nem hallg"/>
    <s v=""/>
    <s v=""/>
    <s v="2"/>
    <s v="30"/>
    <s v="3"/>
    <s v="KM3101"/>
    <s v=""/>
    <s v=""/>
    <s v="0006"/>
    <d v="2024-12-17T00:00:00"/>
    <x v="410"/>
    <x v="406"/>
    <x v="40"/>
    <x v="40"/>
    <x v="10"/>
    <x v="10"/>
    <x v="4"/>
    <x v="4"/>
    <x v="1"/>
    <x v="1"/>
    <x v="0"/>
    <x v="0"/>
    <x v="0"/>
  </r>
  <r>
    <s v="8698990000"/>
    <s v="Egyéb hallgatói pénzbeli juttatás"/>
    <s v="Egyéb hallg.pb.jutt."/>
    <s v=""/>
    <s v=""/>
    <s v="2"/>
    <s v="30"/>
    <s v="3"/>
    <s v="KM3101"/>
    <s v=""/>
    <s v=""/>
    <s v="0006"/>
    <d v="2024-12-17T00:00:00"/>
    <x v="411"/>
    <x v="407"/>
    <x v="40"/>
    <x v="40"/>
    <x v="10"/>
    <x v="10"/>
    <x v="4"/>
    <x v="4"/>
    <x v="1"/>
    <x v="1"/>
    <x v="0"/>
    <x v="0"/>
    <x v="0"/>
  </r>
  <r>
    <s v="8699000000"/>
    <s v="Zárolt Egyéb különféle ráfordítások"/>
    <s v="Zár. Egyéb kféle ráf"/>
    <s v=""/>
    <s v=""/>
    <s v="2"/>
    <s v="30"/>
    <s v="3"/>
    <s v="KM2115"/>
    <s v=""/>
    <s v=""/>
    <s v="0006"/>
    <d v="2024-12-17T00:00:00"/>
    <x v="412"/>
    <x v="408"/>
    <x v="13"/>
    <x v="13"/>
    <x v="3"/>
    <x v="3"/>
    <x v="1"/>
    <x v="1"/>
    <x v="1"/>
    <x v="1"/>
    <x v="0"/>
    <x v="0"/>
    <x v="0"/>
  </r>
  <r>
    <s v="8699100000"/>
    <s v="Egyéb különféle ráfordítások"/>
    <s v="Egyéb kféle ráford."/>
    <s v=""/>
    <s v=""/>
    <s v="2"/>
    <s v="30"/>
    <s v="3"/>
    <s v="KM2115"/>
    <s v=""/>
    <s v=""/>
    <s v="0006"/>
    <d v="2024-12-17T00:00:00"/>
    <x v="413"/>
    <x v="409"/>
    <x v="13"/>
    <x v="13"/>
    <x v="3"/>
    <x v="3"/>
    <x v="1"/>
    <x v="1"/>
    <x v="1"/>
    <x v="1"/>
    <x v="0"/>
    <x v="0"/>
    <x v="0"/>
  </r>
  <r>
    <s v="8699200000"/>
    <s v="EPR díj"/>
    <s v="EPR díj"/>
    <s v=""/>
    <s v=""/>
    <s v="2"/>
    <s v="30"/>
    <s v="3"/>
    <s v="KM2115"/>
    <s v=""/>
    <s v=""/>
    <s v="0006"/>
    <d v="2024-12-17T00:00:00"/>
    <x v="414"/>
    <x v="410"/>
    <x v="13"/>
    <x v="13"/>
    <x v="3"/>
    <x v="3"/>
    <x v="1"/>
    <x v="1"/>
    <x v="1"/>
    <x v="1"/>
    <x v="0"/>
    <x v="0"/>
    <x v="0"/>
  </r>
  <r>
    <s v="8699210000"/>
    <s v="Visszaváltási díj"/>
    <s v="Visszaváltási díj"/>
    <s v=""/>
    <s v=""/>
    <s v="2"/>
    <s v="30"/>
    <s v="3"/>
    <s v="KM2115"/>
    <s v=""/>
    <s v=""/>
    <s v="0006"/>
    <d v="2024-12-17T00:00:00"/>
    <x v="415"/>
    <x v="411"/>
    <x v="13"/>
    <x v="13"/>
    <x v="3"/>
    <x v="3"/>
    <x v="1"/>
    <x v="1"/>
    <x v="1"/>
    <x v="1"/>
    <x v="0"/>
    <x v="0"/>
    <x v="0"/>
  </r>
  <r>
    <s v="8761000000"/>
    <s v="Deviza, valuta Ft-ra átváltásának árfolyamveszt"/>
    <s v="Dev.Ft-ra vált árfv"/>
    <s v=""/>
    <s v=""/>
    <s v="2"/>
    <s v="30"/>
    <s v="3"/>
    <s v="KM2116"/>
    <s v=""/>
    <s v=""/>
    <s v="0006"/>
    <d v="2024-12-17T00:00:00"/>
    <x v="416"/>
    <x v="412"/>
    <x v="41"/>
    <x v="41"/>
    <x v="3"/>
    <x v="3"/>
    <x v="1"/>
    <x v="1"/>
    <x v="1"/>
    <x v="1"/>
    <x v="0"/>
    <x v="0"/>
    <x v="0"/>
  </r>
  <r>
    <s v="8762000000"/>
    <s v="Devizára szóló eszköz, köt. pü-ileg rend. árf.vesz"/>
    <s v="Dev.eszk.köt.pü.árfv"/>
    <s v=""/>
    <s v=""/>
    <s v="2"/>
    <s v="30"/>
    <s v="3"/>
    <s v="KM2116"/>
    <s v=""/>
    <s v=""/>
    <s v="0006"/>
    <d v="2024-12-17T00:00:00"/>
    <x v="417"/>
    <x v="413"/>
    <x v="41"/>
    <x v="41"/>
    <x v="3"/>
    <x v="3"/>
    <x v="1"/>
    <x v="1"/>
    <x v="1"/>
    <x v="1"/>
    <x v="0"/>
    <x v="0"/>
    <x v="0"/>
  </r>
  <r>
    <s v="8910000000"/>
    <s v="Társasági adó"/>
    <s v="Társasági adó"/>
    <s v=""/>
    <s v=""/>
    <s v="2"/>
    <s v="30"/>
    <s v="3"/>
    <s v="KM2115"/>
    <s v=""/>
    <s v=""/>
    <s v="0006"/>
    <d v="2024-12-17T00:00:00"/>
    <x v="418"/>
    <x v="414"/>
    <x v="13"/>
    <x v="13"/>
    <x v="3"/>
    <x v="3"/>
    <x v="1"/>
    <x v="1"/>
    <x v="1"/>
    <x v="1"/>
    <x v="0"/>
    <x v="0"/>
    <x v="0"/>
  </r>
  <r>
    <s v="9111110000"/>
    <s v="Gyógyszer értékesítés B"/>
    <s v="Gyógyszer ért. B"/>
    <s v=""/>
    <s v=""/>
    <s v="2"/>
    <s v="30"/>
    <s v="2"/>
    <s v="BE1112"/>
    <s v=""/>
    <s v=""/>
    <s v="0006"/>
    <d v="2024-12-17T00:00:00"/>
    <x v="419"/>
    <x v="415"/>
    <x v="42"/>
    <x v="42"/>
    <x v="11"/>
    <x v="11"/>
    <x v="2"/>
    <x v="2"/>
    <x v="2"/>
    <x v="2"/>
    <x v="1"/>
    <x v="1"/>
    <x v="0"/>
  </r>
  <r>
    <s v="9111120000"/>
    <s v="Hallgatói jegyzet, tankönyv ért. B"/>
    <s v="Hallg jegyz tk ért B"/>
    <s v=""/>
    <s v=""/>
    <s v="2"/>
    <s v="30"/>
    <s v="2"/>
    <s v="BE1112"/>
    <s v=""/>
    <s v=""/>
    <s v="0006"/>
    <d v="2024-12-17T00:00:00"/>
    <x v="420"/>
    <x v="416"/>
    <x v="42"/>
    <x v="42"/>
    <x v="11"/>
    <x v="11"/>
    <x v="2"/>
    <x v="2"/>
    <x v="2"/>
    <x v="2"/>
    <x v="1"/>
    <x v="1"/>
    <x v="0"/>
  </r>
  <r>
    <s v="9111130000"/>
    <s v="Hulladék értékesítés"/>
    <s v="Hulladék értékesítés"/>
    <s v=""/>
    <s v=""/>
    <s v="2"/>
    <s v="30"/>
    <s v="2"/>
    <s v="BE1112"/>
    <s v=""/>
    <s v=""/>
    <s v="0006"/>
    <d v="2024-12-17T00:00:00"/>
    <x v="421"/>
    <x v="417"/>
    <x v="42"/>
    <x v="42"/>
    <x v="11"/>
    <x v="11"/>
    <x v="2"/>
    <x v="2"/>
    <x v="2"/>
    <x v="2"/>
    <x v="1"/>
    <x v="1"/>
    <x v="0"/>
  </r>
  <r>
    <s v="9111140000"/>
    <s v="Borértékesítés"/>
    <s v="Borértékesítés"/>
    <s v=""/>
    <s v=""/>
    <s v="2"/>
    <s v="30"/>
    <s v="2"/>
    <s v="BE1112"/>
    <s v=""/>
    <s v=""/>
    <s v="0006"/>
    <d v="2024-12-17T00:00:00"/>
    <x v="422"/>
    <x v="418"/>
    <x v="42"/>
    <x v="42"/>
    <x v="11"/>
    <x v="11"/>
    <x v="2"/>
    <x v="2"/>
    <x v="2"/>
    <x v="2"/>
    <x v="1"/>
    <x v="1"/>
    <x v="0"/>
  </r>
  <r>
    <s v="9111150000"/>
    <s v="Szőlőértékesítés"/>
    <s v="Szőlőértékesítés"/>
    <s v=""/>
    <s v=""/>
    <s v="2"/>
    <s v="30"/>
    <s v="2"/>
    <s v="BE1112"/>
    <s v=""/>
    <s v=""/>
    <s v="0006"/>
    <d v="2024-12-17T00:00:00"/>
    <x v="423"/>
    <x v="419"/>
    <x v="42"/>
    <x v="42"/>
    <x v="11"/>
    <x v="11"/>
    <x v="2"/>
    <x v="2"/>
    <x v="2"/>
    <x v="2"/>
    <x v="1"/>
    <x v="1"/>
    <x v="0"/>
  </r>
  <r>
    <s v="9111160000"/>
    <s v="Oltóvessző értékesítés"/>
    <s v="Oltóvessző ért."/>
    <s v=""/>
    <s v=""/>
    <s v="2"/>
    <s v="30"/>
    <s v="2"/>
    <s v="BE1112"/>
    <s v=""/>
    <s v=""/>
    <s v="0006"/>
    <d v="2024-12-17T00:00:00"/>
    <x v="424"/>
    <x v="420"/>
    <x v="42"/>
    <x v="42"/>
    <x v="11"/>
    <x v="11"/>
    <x v="2"/>
    <x v="2"/>
    <x v="2"/>
    <x v="2"/>
    <x v="1"/>
    <x v="1"/>
    <x v="0"/>
  </r>
  <r>
    <s v="9111170000"/>
    <s v="Egyéb áru- és készletértékesítés ellenértéke"/>
    <s v="Egyéb áru k.ért eért"/>
    <s v=""/>
    <s v=""/>
    <s v="2"/>
    <s v="30"/>
    <s v="2"/>
    <s v="BE1112"/>
    <s v=""/>
    <s v=""/>
    <s v="0006"/>
    <d v="2024-12-17T00:00:00"/>
    <x v="425"/>
    <x v="421"/>
    <x v="42"/>
    <x v="42"/>
    <x v="11"/>
    <x v="11"/>
    <x v="2"/>
    <x v="2"/>
    <x v="2"/>
    <x v="2"/>
    <x v="1"/>
    <x v="1"/>
    <x v="0"/>
  </r>
  <r>
    <s v="9111180000"/>
    <s v="Gyógyszer-kiskereskedelem"/>
    <s v="Gyógyszer-kiskeresk."/>
    <s v=""/>
    <s v=""/>
    <s v="2"/>
    <s v="30"/>
    <s v="2"/>
    <s v="BE1112"/>
    <s v=""/>
    <s v=""/>
    <s v="0006"/>
    <d v="2024-12-17T00:00:00"/>
    <x v="426"/>
    <x v="422"/>
    <x v="42"/>
    <x v="42"/>
    <x v="11"/>
    <x v="11"/>
    <x v="2"/>
    <x v="2"/>
    <x v="2"/>
    <x v="2"/>
    <x v="1"/>
    <x v="1"/>
    <x v="0"/>
  </r>
  <r>
    <s v="9111190000"/>
    <s v="Egyéb gyógyászati termék kiskereskedelme"/>
    <s v="E.gyógy.term.kisker."/>
    <s v=""/>
    <s v=""/>
    <s v="2"/>
    <s v="30"/>
    <s v="2"/>
    <s v="BE1112"/>
    <s v=""/>
    <s v=""/>
    <s v="0006"/>
    <d v="2024-12-17T00:00:00"/>
    <x v="427"/>
    <x v="423"/>
    <x v="42"/>
    <x v="42"/>
    <x v="11"/>
    <x v="11"/>
    <x v="2"/>
    <x v="2"/>
    <x v="2"/>
    <x v="2"/>
    <x v="1"/>
    <x v="1"/>
    <x v="0"/>
  </r>
  <r>
    <s v="9111200000"/>
    <s v="Gyógyászati segédeszk és felszerel. kereskedelme"/>
    <s v="Gyógy.segédeszk.ker."/>
    <s v=""/>
    <s v=""/>
    <s v="2"/>
    <s v="30"/>
    <s v="2"/>
    <s v="BE1112"/>
    <s v=""/>
    <s v=""/>
    <s v="0006"/>
    <d v="2024-12-17T00:00:00"/>
    <x v="428"/>
    <x v="424"/>
    <x v="42"/>
    <x v="42"/>
    <x v="11"/>
    <x v="11"/>
    <x v="2"/>
    <x v="2"/>
    <x v="2"/>
    <x v="2"/>
    <x v="1"/>
    <x v="1"/>
    <x v="0"/>
  </r>
  <r>
    <s v="9111210000"/>
    <s v="DRS visszaváltási díj(bor)"/>
    <s v="DRS visszavált.díj"/>
    <s v=""/>
    <s v=""/>
    <s v="2"/>
    <s v="30"/>
    <s v="2"/>
    <s v="BE1112"/>
    <s v=""/>
    <s v=""/>
    <s v="0006"/>
    <d v="2024-12-17T00:00:00"/>
    <x v="429"/>
    <x v="425"/>
    <x v="42"/>
    <x v="42"/>
    <x v="11"/>
    <x v="11"/>
    <x v="2"/>
    <x v="2"/>
    <x v="2"/>
    <x v="2"/>
    <x v="1"/>
    <x v="1"/>
    <x v="0"/>
  </r>
  <r>
    <s v="9121110000"/>
    <s v="Szolgálati elhelyezés"/>
    <s v="Szolgálati elhely."/>
    <s v=""/>
    <s v=""/>
    <s v="2"/>
    <s v="30"/>
    <s v="2"/>
    <s v="BE1110"/>
    <s v=""/>
    <s v=""/>
    <s v="0006"/>
    <d v="2024-12-17T00:00:00"/>
    <x v="430"/>
    <x v="426"/>
    <x v="43"/>
    <x v="43"/>
    <x v="11"/>
    <x v="11"/>
    <x v="2"/>
    <x v="2"/>
    <x v="2"/>
    <x v="2"/>
    <x v="1"/>
    <x v="1"/>
    <x v="0"/>
  </r>
  <r>
    <s v="9121120000"/>
    <s v="Orvosszállás,nővérotthon"/>
    <s v="Orvosszáll,nővérotth"/>
    <s v=""/>
    <s v=""/>
    <s v="2"/>
    <s v="30"/>
    <s v="2"/>
    <s v="BE1110"/>
    <s v=""/>
    <s v=""/>
    <s v="0006"/>
    <d v="2024-12-17T00:00:00"/>
    <x v="431"/>
    <x v="427"/>
    <x v="43"/>
    <x v="43"/>
    <x v="11"/>
    <x v="11"/>
    <x v="2"/>
    <x v="2"/>
    <x v="2"/>
    <x v="2"/>
    <x v="1"/>
    <x v="1"/>
    <x v="0"/>
  </r>
  <r>
    <s v="9121130000"/>
    <s v="Alkalm élelmezés térítése"/>
    <s v="Alkalm. élelm. tér."/>
    <s v=""/>
    <s v=""/>
    <s v="2"/>
    <s v="30"/>
    <s v="2"/>
    <s v="BE1112"/>
    <s v=""/>
    <s v=""/>
    <s v="0006"/>
    <d v="2024-12-17T00:00:00"/>
    <x v="432"/>
    <x v="428"/>
    <x v="42"/>
    <x v="42"/>
    <x v="11"/>
    <x v="11"/>
    <x v="2"/>
    <x v="2"/>
    <x v="2"/>
    <x v="2"/>
    <x v="1"/>
    <x v="1"/>
    <x v="0"/>
  </r>
  <r>
    <s v="9121140000"/>
    <s v="Munkahelyi üdültetés"/>
    <s v="Munkahelyi üdültetés"/>
    <s v=""/>
    <s v=""/>
    <s v="2"/>
    <s v="30"/>
    <s v="2"/>
    <s v="BE1112"/>
    <s v=""/>
    <s v=""/>
    <s v="0006"/>
    <d v="2024-12-17T00:00:00"/>
    <x v="433"/>
    <x v="429"/>
    <x v="42"/>
    <x v="42"/>
    <x v="11"/>
    <x v="11"/>
    <x v="2"/>
    <x v="2"/>
    <x v="2"/>
    <x v="2"/>
    <x v="1"/>
    <x v="1"/>
    <x v="0"/>
  </r>
  <r>
    <s v="9121150000"/>
    <s v="Alkalmazottak egyéb térítésének bevétele"/>
    <s v="Alkalm.egy.tér.bev"/>
    <s v=""/>
    <s v=""/>
    <s v="2"/>
    <s v="30"/>
    <s v="2"/>
    <s v="BE1112"/>
    <s v=""/>
    <s v=""/>
    <s v="0006"/>
    <d v="2024-12-17T00:00:00"/>
    <x v="434"/>
    <x v="430"/>
    <x v="42"/>
    <x v="42"/>
    <x v="11"/>
    <x v="11"/>
    <x v="2"/>
    <x v="2"/>
    <x v="2"/>
    <x v="2"/>
    <x v="1"/>
    <x v="1"/>
    <x v="0"/>
  </r>
  <r>
    <s v="9121160000"/>
    <s v="Egyéb tárgyi eszk bérbeadásából szárm bev B"/>
    <s v="Egy.t.eszk bérbea. B"/>
    <s v=""/>
    <s v=""/>
    <s v="2"/>
    <s v="30"/>
    <s v="2"/>
    <s v="BE1110"/>
    <s v=""/>
    <s v=""/>
    <s v="0006"/>
    <d v="2024-12-17T00:00:00"/>
    <x v="435"/>
    <x v="431"/>
    <x v="43"/>
    <x v="43"/>
    <x v="11"/>
    <x v="11"/>
    <x v="2"/>
    <x v="2"/>
    <x v="2"/>
    <x v="2"/>
    <x v="1"/>
    <x v="1"/>
    <x v="0"/>
  </r>
  <r>
    <s v="9121170000"/>
    <s v="Gép, berendezés bérleti díjbevétel B"/>
    <s v="Gép,berend.bérl.d. B"/>
    <s v=""/>
    <s v=""/>
    <s v="2"/>
    <s v="30"/>
    <s v="2"/>
    <s v="BE1110"/>
    <s v=""/>
    <s v=""/>
    <s v="0006"/>
    <d v="2024-12-17T00:00:00"/>
    <x v="436"/>
    <x v="432"/>
    <x v="43"/>
    <x v="43"/>
    <x v="11"/>
    <x v="11"/>
    <x v="2"/>
    <x v="2"/>
    <x v="2"/>
    <x v="2"/>
    <x v="1"/>
    <x v="1"/>
    <x v="0"/>
  </r>
  <r>
    <s v="9121180000"/>
    <s v="Ingatlan/helység bérleti díjbevétel B"/>
    <s v="Ing/helység bérl.d B"/>
    <s v=""/>
    <s v=""/>
    <s v="2"/>
    <s v="30"/>
    <s v="2"/>
    <s v="BE1110"/>
    <s v=""/>
    <s v=""/>
    <s v="0006"/>
    <d v="2024-12-17T00:00:00"/>
    <x v="437"/>
    <x v="433"/>
    <x v="43"/>
    <x v="43"/>
    <x v="11"/>
    <x v="11"/>
    <x v="2"/>
    <x v="2"/>
    <x v="2"/>
    <x v="2"/>
    <x v="1"/>
    <x v="1"/>
    <x v="0"/>
  </r>
  <r>
    <s v="9121190000"/>
    <s v="Ingatl bérbeadásához kapcs közüz. díj B"/>
    <s v="Ing.bérbea.közüz. B"/>
    <s v=""/>
    <s v=""/>
    <s v="2"/>
    <s v="30"/>
    <s v="2"/>
    <s v="BE1110"/>
    <s v=""/>
    <s v=""/>
    <s v="0006"/>
    <d v="2024-12-17T00:00:00"/>
    <x v="438"/>
    <x v="434"/>
    <x v="43"/>
    <x v="43"/>
    <x v="11"/>
    <x v="11"/>
    <x v="2"/>
    <x v="2"/>
    <x v="2"/>
    <x v="2"/>
    <x v="1"/>
    <x v="1"/>
    <x v="0"/>
  </r>
  <r>
    <s v="9121200000"/>
    <s v="Egyéb bérleti díjbevétel (adóköteles) B"/>
    <s v="Egy.bérl.d.adóköt. B"/>
    <s v=""/>
    <s v=""/>
    <s v="2"/>
    <s v="30"/>
    <s v="2"/>
    <s v="BE1110"/>
    <s v=""/>
    <s v=""/>
    <s v="0006"/>
    <d v="2024-12-17T00:00:00"/>
    <x v="439"/>
    <x v="435"/>
    <x v="43"/>
    <x v="43"/>
    <x v="11"/>
    <x v="11"/>
    <x v="2"/>
    <x v="2"/>
    <x v="2"/>
    <x v="2"/>
    <x v="1"/>
    <x v="1"/>
    <x v="0"/>
  </r>
  <r>
    <s v="9121210000"/>
    <s v="Egyéb bérleti díjbevétel (adómentes) B"/>
    <s v="Egy.bérl.díj adóm. B"/>
    <s v=""/>
    <s v=""/>
    <s v="2"/>
    <s v="30"/>
    <s v="2"/>
    <s v="BE1110"/>
    <s v=""/>
    <s v=""/>
    <s v="0006"/>
    <d v="2024-12-17T00:00:00"/>
    <x v="440"/>
    <x v="436"/>
    <x v="43"/>
    <x v="43"/>
    <x v="11"/>
    <x v="11"/>
    <x v="2"/>
    <x v="2"/>
    <x v="2"/>
    <x v="2"/>
    <x v="1"/>
    <x v="1"/>
    <x v="0"/>
  </r>
  <r>
    <s v="9121220000"/>
    <s v="Önkölts felvételi előkészítő B"/>
    <s v="Önktges felv.elők. B"/>
    <s v=""/>
    <s v=""/>
    <s v="2"/>
    <s v="30"/>
    <s v="2"/>
    <s v="BE1102"/>
    <s v=""/>
    <s v=""/>
    <s v="0006"/>
    <d v="2024-12-17T00:00:00"/>
    <x v="441"/>
    <x v="437"/>
    <x v="44"/>
    <x v="44"/>
    <x v="11"/>
    <x v="11"/>
    <x v="2"/>
    <x v="2"/>
    <x v="2"/>
    <x v="2"/>
    <x v="1"/>
    <x v="1"/>
    <x v="0"/>
  </r>
  <r>
    <s v="9121230000"/>
    <s v="Rendezvények (adómentes) B"/>
    <s v="Rendezv. adóment B"/>
    <s v=""/>
    <s v=""/>
    <s v="2"/>
    <s v="30"/>
    <s v="2"/>
    <s v="BE1112"/>
    <s v=""/>
    <s v=""/>
    <s v="0006"/>
    <d v="2024-12-17T00:00:00"/>
    <x v="442"/>
    <x v="438"/>
    <x v="42"/>
    <x v="42"/>
    <x v="11"/>
    <x v="11"/>
    <x v="2"/>
    <x v="2"/>
    <x v="2"/>
    <x v="2"/>
    <x v="1"/>
    <x v="1"/>
    <x v="0"/>
  </r>
  <r>
    <s v="9121240000"/>
    <s v="Rendezvények (adóköt) B"/>
    <s v="Rendezv. adóköt B"/>
    <s v=""/>
    <s v=""/>
    <s v="2"/>
    <s v="30"/>
    <s v="2"/>
    <s v="BE1112"/>
    <s v=""/>
    <s v=""/>
    <s v="0006"/>
    <d v="2024-12-17T00:00:00"/>
    <x v="443"/>
    <x v="439"/>
    <x v="42"/>
    <x v="42"/>
    <x v="11"/>
    <x v="11"/>
    <x v="2"/>
    <x v="2"/>
    <x v="2"/>
    <x v="2"/>
    <x v="1"/>
    <x v="1"/>
    <x v="0"/>
  </r>
  <r>
    <s v="9121250000"/>
    <s v="Szerződéses munkák (KK) B"/>
    <s v="Szerz. munkák (KK) B"/>
    <s v=""/>
    <s v=""/>
    <s v="2"/>
    <s v="30"/>
    <s v="2"/>
    <s v="BE1112"/>
    <s v=""/>
    <s v=""/>
    <s v="0006"/>
    <d v="2024-12-17T00:00:00"/>
    <x v="444"/>
    <x v="440"/>
    <x v="42"/>
    <x v="42"/>
    <x v="11"/>
    <x v="11"/>
    <x v="2"/>
    <x v="2"/>
    <x v="2"/>
    <x v="2"/>
    <x v="1"/>
    <x v="1"/>
    <x v="0"/>
  </r>
  <r>
    <s v="9121260000"/>
    <s v="Innovációs szerződések bevételei"/>
    <s v="Innov. szerz. bev."/>
    <s v=""/>
    <s v=""/>
    <s v="2"/>
    <s v="30"/>
    <s v="2"/>
    <s v="BE1108"/>
    <s v=""/>
    <s v=""/>
    <s v="0006"/>
    <d v="2024-12-17T00:00:00"/>
    <x v="445"/>
    <x v="441"/>
    <x v="45"/>
    <x v="45"/>
    <x v="11"/>
    <x v="11"/>
    <x v="2"/>
    <x v="2"/>
    <x v="2"/>
    <x v="2"/>
    <x v="1"/>
    <x v="1"/>
    <x v="0"/>
  </r>
  <r>
    <s v="9121270000"/>
    <s v="Igazságügyi szakértés"/>
    <s v="Igazságü. szakértés"/>
    <s v=""/>
    <s v=""/>
    <s v="2"/>
    <s v="30"/>
    <s v="2"/>
    <s v="BE1112"/>
    <s v=""/>
    <s v=""/>
    <s v="0006"/>
    <d v="2024-12-17T00:00:00"/>
    <x v="446"/>
    <x v="442"/>
    <x v="42"/>
    <x v="42"/>
    <x v="11"/>
    <x v="11"/>
    <x v="2"/>
    <x v="2"/>
    <x v="2"/>
    <x v="2"/>
    <x v="1"/>
    <x v="1"/>
    <x v="0"/>
  </r>
  <r>
    <s v="9121280000"/>
    <s v="Fénymásolási díj"/>
    <s v="Fénymásolási dij"/>
    <s v=""/>
    <s v=""/>
    <s v="2"/>
    <s v="30"/>
    <s v="2"/>
    <s v="BE1112"/>
    <s v=""/>
    <s v=""/>
    <s v="0006"/>
    <d v="2024-12-17T00:00:00"/>
    <x v="447"/>
    <x v="443"/>
    <x v="42"/>
    <x v="42"/>
    <x v="11"/>
    <x v="11"/>
    <x v="2"/>
    <x v="2"/>
    <x v="2"/>
    <x v="2"/>
    <x v="1"/>
    <x v="1"/>
    <x v="0"/>
  </r>
  <r>
    <s v="9121290000"/>
    <s v="Könyvtárközi kölcsönzés"/>
    <s v="Kvtárközi kölcsönzés"/>
    <s v=""/>
    <s v=""/>
    <s v="2"/>
    <s v="30"/>
    <s v="2"/>
    <s v="BE1112"/>
    <s v=""/>
    <s v=""/>
    <s v="0006"/>
    <d v="2024-12-17T00:00:00"/>
    <x v="448"/>
    <x v="444"/>
    <x v="42"/>
    <x v="42"/>
    <x v="11"/>
    <x v="11"/>
    <x v="2"/>
    <x v="2"/>
    <x v="2"/>
    <x v="2"/>
    <x v="1"/>
    <x v="1"/>
    <x v="0"/>
  </r>
  <r>
    <s v="9121300000"/>
    <s v="Szálláshely értékesítés B"/>
    <s v="Szálláshely ért. B"/>
    <s v=""/>
    <s v=""/>
    <s v="2"/>
    <s v="30"/>
    <s v="2"/>
    <s v="BE1106"/>
    <s v=""/>
    <s v=""/>
    <s v="0006"/>
    <d v="2024-12-17T00:00:00"/>
    <x v="449"/>
    <x v="445"/>
    <x v="46"/>
    <x v="46"/>
    <x v="11"/>
    <x v="11"/>
    <x v="2"/>
    <x v="2"/>
    <x v="2"/>
    <x v="2"/>
    <x v="1"/>
    <x v="1"/>
    <x v="0"/>
  </r>
  <r>
    <s v="9121310000"/>
    <s v="Szálláshely idegenf adója B"/>
    <s v="Szálláshely IFA B"/>
    <s v=""/>
    <s v=""/>
    <s v="2"/>
    <s v="30"/>
    <s v="2"/>
    <s v="BE1106"/>
    <s v=""/>
    <s v=""/>
    <s v="0006"/>
    <d v="2024-12-17T00:00:00"/>
    <x v="450"/>
    <x v="446"/>
    <x v="46"/>
    <x v="46"/>
    <x v="11"/>
    <x v="11"/>
    <x v="2"/>
    <x v="2"/>
    <x v="2"/>
    <x v="2"/>
    <x v="1"/>
    <x v="1"/>
    <x v="0"/>
  </r>
  <r>
    <s v="9121320000"/>
    <s v="Vendégszoba díj B"/>
    <s v="Vendégszoba díj B"/>
    <s v=""/>
    <s v=""/>
    <s v="2"/>
    <s v="30"/>
    <s v="2"/>
    <s v="BE1106"/>
    <s v=""/>
    <s v=""/>
    <s v="0006"/>
    <d v="2024-12-17T00:00:00"/>
    <x v="451"/>
    <x v="447"/>
    <x v="46"/>
    <x v="46"/>
    <x v="11"/>
    <x v="11"/>
    <x v="2"/>
    <x v="2"/>
    <x v="2"/>
    <x v="2"/>
    <x v="1"/>
    <x v="1"/>
    <x v="0"/>
  </r>
  <r>
    <s v="9121330000"/>
    <s v="C fuvar bevétel"/>
    <s v="C fuvar bevétel"/>
    <s v=""/>
    <s v=""/>
    <s v="2"/>
    <s v="30"/>
    <s v="2"/>
    <s v="BE1112"/>
    <s v=""/>
    <s v=""/>
    <s v="0006"/>
    <d v="2024-12-17T00:00:00"/>
    <x v="452"/>
    <x v="448"/>
    <x v="42"/>
    <x v="42"/>
    <x v="11"/>
    <x v="11"/>
    <x v="2"/>
    <x v="2"/>
    <x v="2"/>
    <x v="2"/>
    <x v="1"/>
    <x v="1"/>
    <x v="0"/>
  </r>
  <r>
    <s v="9121340000"/>
    <s v="Parkolási díj bevételei"/>
    <s v="Parkolási díj bev."/>
    <s v=""/>
    <s v=""/>
    <s v="2"/>
    <s v="30"/>
    <s v="2"/>
    <s v="BE1110"/>
    <s v=""/>
    <s v=""/>
    <s v="0006"/>
    <d v="2024-12-17T00:00:00"/>
    <x v="453"/>
    <x v="449"/>
    <x v="43"/>
    <x v="43"/>
    <x v="11"/>
    <x v="11"/>
    <x v="2"/>
    <x v="2"/>
    <x v="2"/>
    <x v="2"/>
    <x v="1"/>
    <x v="1"/>
    <x v="0"/>
  </r>
  <r>
    <s v="9121370000"/>
    <s v="Kamarai költségátalány bevétel"/>
    <s v="Kamarai ktgáta. bev"/>
    <s v=""/>
    <s v=""/>
    <s v="2"/>
    <s v="30"/>
    <s v="2"/>
    <s v="BE1112"/>
    <s v=""/>
    <s v=""/>
    <s v="0006"/>
    <d v="2024-12-17T00:00:00"/>
    <x v="454"/>
    <x v="450"/>
    <x v="42"/>
    <x v="42"/>
    <x v="11"/>
    <x v="11"/>
    <x v="2"/>
    <x v="2"/>
    <x v="2"/>
    <x v="2"/>
    <x v="1"/>
    <x v="1"/>
    <x v="0"/>
  </r>
  <r>
    <s v="9121390000"/>
    <s v="Tanfolyamok egyéb befizetés B"/>
    <s v="Tanfoly. egy.befiz B"/>
    <s v=""/>
    <s v=""/>
    <s v="2"/>
    <s v="30"/>
    <s v="2"/>
    <s v="BE1103"/>
    <s v=""/>
    <s v=""/>
    <s v="0006"/>
    <d v="2024-12-17T00:00:00"/>
    <x v="455"/>
    <x v="451"/>
    <x v="47"/>
    <x v="47"/>
    <x v="11"/>
    <x v="11"/>
    <x v="2"/>
    <x v="2"/>
    <x v="2"/>
    <x v="2"/>
    <x v="1"/>
    <x v="1"/>
    <x v="0"/>
  </r>
  <r>
    <s v="9121400000"/>
    <s v="Nyelvvizsgadíj B"/>
    <s v="Nyelvvizsgadíj B"/>
    <s v=""/>
    <s v=""/>
    <s v="2"/>
    <s v="30"/>
    <s v="2"/>
    <s v="BE1112"/>
    <s v=""/>
    <s v=""/>
    <s v="0006"/>
    <d v="2024-12-17T00:00:00"/>
    <x v="456"/>
    <x v="452"/>
    <x v="42"/>
    <x v="42"/>
    <x v="11"/>
    <x v="11"/>
    <x v="2"/>
    <x v="2"/>
    <x v="2"/>
    <x v="2"/>
    <x v="1"/>
    <x v="1"/>
    <x v="0"/>
  </r>
  <r>
    <s v="9121410000"/>
    <s v="Háziorvosi alapellátás"/>
    <s v="Háziorvosi alapell."/>
    <s v=""/>
    <s v=""/>
    <s v="2"/>
    <s v="30"/>
    <s v="2"/>
    <s v="BE1107"/>
    <s v=""/>
    <s v=""/>
    <s v="0006"/>
    <d v="2024-12-17T00:00:00"/>
    <x v="457"/>
    <x v="453"/>
    <x v="48"/>
    <x v="48"/>
    <x v="11"/>
    <x v="11"/>
    <x v="2"/>
    <x v="2"/>
    <x v="2"/>
    <x v="2"/>
    <x v="1"/>
    <x v="1"/>
    <x v="0"/>
  </r>
  <r>
    <s v="9121420000"/>
    <s v="Háziorvosi ügyeleti ellátás"/>
    <s v="Háziorvosi ügyelet"/>
    <s v=""/>
    <s v=""/>
    <s v="2"/>
    <s v="30"/>
    <s v="2"/>
    <s v="BE1107"/>
    <s v=""/>
    <s v=""/>
    <s v="0006"/>
    <d v="2024-12-17T00:00:00"/>
    <x v="458"/>
    <x v="454"/>
    <x v="48"/>
    <x v="48"/>
    <x v="11"/>
    <x v="11"/>
    <x v="2"/>
    <x v="2"/>
    <x v="2"/>
    <x v="2"/>
    <x v="1"/>
    <x v="1"/>
    <x v="0"/>
  </r>
  <r>
    <s v="9121430000"/>
    <s v="Járóbetegek gyógyító szakellátása B"/>
    <s v="Járób.gyógy.szake. B"/>
    <s v=""/>
    <s v=""/>
    <s v="2"/>
    <s v="30"/>
    <s v="2"/>
    <s v="BE1107"/>
    <s v=""/>
    <s v=""/>
    <s v="0006"/>
    <d v="2024-12-17T00:00:00"/>
    <x v="459"/>
    <x v="455"/>
    <x v="48"/>
    <x v="48"/>
    <x v="11"/>
    <x v="11"/>
    <x v="2"/>
    <x v="2"/>
    <x v="2"/>
    <x v="2"/>
    <x v="1"/>
    <x v="1"/>
    <x v="0"/>
  </r>
  <r>
    <s v="9121440000"/>
    <s v="Fogorvosi alapellátás"/>
    <s v="Fogorvosi alapell."/>
    <s v=""/>
    <s v=""/>
    <s v="2"/>
    <s v="30"/>
    <s v="2"/>
    <s v="BE1107"/>
    <s v=""/>
    <s v=""/>
    <s v="0006"/>
    <d v="2024-12-17T00:00:00"/>
    <x v="460"/>
    <x v="456"/>
    <x v="48"/>
    <x v="48"/>
    <x v="11"/>
    <x v="11"/>
    <x v="2"/>
    <x v="2"/>
    <x v="2"/>
    <x v="2"/>
    <x v="1"/>
    <x v="1"/>
    <x v="0"/>
  </r>
  <r>
    <s v="9121450000"/>
    <s v="Fogorvosi ügyeleti ellátás"/>
    <s v="Fogorvosi ügyelet"/>
    <s v=""/>
    <s v=""/>
    <s v="2"/>
    <s v="30"/>
    <s v="2"/>
    <s v="BE1107"/>
    <s v=""/>
    <s v=""/>
    <s v="0006"/>
    <d v="2024-12-17T00:00:00"/>
    <x v="461"/>
    <x v="457"/>
    <x v="48"/>
    <x v="48"/>
    <x v="11"/>
    <x v="11"/>
    <x v="2"/>
    <x v="2"/>
    <x v="2"/>
    <x v="2"/>
    <x v="1"/>
    <x v="1"/>
    <x v="0"/>
  </r>
  <r>
    <s v="9121460000"/>
    <s v="Fogorvosi szakellátás"/>
    <s v="Fogorvosi szakell."/>
    <s v=""/>
    <s v=""/>
    <s v="2"/>
    <s v="30"/>
    <s v="2"/>
    <s v="BE1107"/>
    <s v=""/>
    <s v=""/>
    <s v="0006"/>
    <d v="2024-12-17T00:00:00"/>
    <x v="462"/>
    <x v="458"/>
    <x v="48"/>
    <x v="48"/>
    <x v="11"/>
    <x v="11"/>
    <x v="2"/>
    <x v="2"/>
    <x v="2"/>
    <x v="2"/>
    <x v="1"/>
    <x v="1"/>
    <x v="0"/>
  </r>
  <r>
    <s v="9121470000"/>
    <s v="Egészségügyi laboratóriumi szolgáltatások"/>
    <s v="Eü. labor szolgált."/>
    <s v=""/>
    <s v=""/>
    <s v="2"/>
    <s v="30"/>
    <s v="2"/>
    <s v="BE1107"/>
    <s v=""/>
    <s v=""/>
    <s v="0006"/>
    <d v="2024-12-17T00:00:00"/>
    <x v="463"/>
    <x v="459"/>
    <x v="48"/>
    <x v="48"/>
    <x v="11"/>
    <x v="11"/>
    <x v="2"/>
    <x v="2"/>
    <x v="2"/>
    <x v="2"/>
    <x v="1"/>
    <x v="1"/>
    <x v="0"/>
  </r>
  <r>
    <s v="9121480000"/>
    <s v="Képalkotó diagnosztikai szolgáltatások"/>
    <s v="Képalk.diagn,szolg."/>
    <s v=""/>
    <s v=""/>
    <s v="2"/>
    <s v="30"/>
    <s v="2"/>
    <s v="BE1107"/>
    <s v=""/>
    <s v=""/>
    <s v="0006"/>
    <d v="2024-12-17T00:00:00"/>
    <x v="464"/>
    <x v="460"/>
    <x v="48"/>
    <x v="48"/>
    <x v="11"/>
    <x v="11"/>
    <x v="2"/>
    <x v="2"/>
    <x v="2"/>
    <x v="2"/>
    <x v="1"/>
    <x v="1"/>
    <x v="0"/>
  </r>
  <r>
    <s v="9121490000"/>
    <s v="Egynapos sebészeti ellátás"/>
    <s v="Egynapos sebész.ell."/>
    <s v=""/>
    <s v=""/>
    <s v="2"/>
    <s v="30"/>
    <s v="2"/>
    <s v="BE1107"/>
    <s v=""/>
    <s v=""/>
    <s v="0006"/>
    <d v="2024-12-17T00:00:00"/>
    <x v="465"/>
    <x v="461"/>
    <x v="48"/>
    <x v="48"/>
    <x v="11"/>
    <x v="11"/>
    <x v="2"/>
    <x v="2"/>
    <x v="2"/>
    <x v="2"/>
    <x v="1"/>
    <x v="1"/>
    <x v="0"/>
  </r>
  <r>
    <s v="9121500000"/>
    <s v="Fekvőbetegek krónikus ellátása szakkórházakban"/>
    <s v="Fekvőb. krónik. ell."/>
    <s v=""/>
    <s v=""/>
    <s v="2"/>
    <s v="30"/>
    <s v="2"/>
    <s v="BE1107"/>
    <s v=""/>
    <s v=""/>
    <s v="0006"/>
    <d v="2024-12-17T00:00:00"/>
    <x v="466"/>
    <x v="462"/>
    <x v="48"/>
    <x v="48"/>
    <x v="11"/>
    <x v="11"/>
    <x v="2"/>
    <x v="2"/>
    <x v="2"/>
    <x v="2"/>
    <x v="1"/>
    <x v="1"/>
    <x v="0"/>
  </r>
  <r>
    <s v="9121510000"/>
    <s v="Foglalkozás-egészségügyi alapellátás"/>
    <s v="Fogl.eü. alapellátás"/>
    <s v=""/>
    <s v=""/>
    <s v="2"/>
    <s v="30"/>
    <s v="2"/>
    <s v="BE1107"/>
    <s v=""/>
    <s v=""/>
    <s v="0006"/>
    <d v="2024-12-17T00:00:00"/>
    <x v="467"/>
    <x v="463"/>
    <x v="48"/>
    <x v="48"/>
    <x v="11"/>
    <x v="11"/>
    <x v="2"/>
    <x v="2"/>
    <x v="2"/>
    <x v="2"/>
    <x v="1"/>
    <x v="1"/>
    <x v="0"/>
  </r>
  <r>
    <s v="9121520000"/>
    <s v="Foglalkozás-egészségügyi szakellátás"/>
    <s v="Fogl.eü. szakellátás"/>
    <s v=""/>
    <s v=""/>
    <s v="2"/>
    <s v="30"/>
    <s v="2"/>
    <s v="BE1107"/>
    <s v=""/>
    <s v=""/>
    <s v="0006"/>
    <d v="2024-12-17T00:00:00"/>
    <x v="468"/>
    <x v="464"/>
    <x v="48"/>
    <x v="48"/>
    <x v="11"/>
    <x v="11"/>
    <x v="2"/>
    <x v="2"/>
    <x v="2"/>
    <x v="2"/>
    <x v="1"/>
    <x v="1"/>
    <x v="0"/>
  </r>
  <r>
    <s v="9121530000"/>
    <s v="Pálya- és munkaalkalmassági vizsgálatok"/>
    <s v="Pálya-m.alkalm.vizsg"/>
    <s v=""/>
    <s v=""/>
    <s v="2"/>
    <s v="30"/>
    <s v="2"/>
    <s v="BE1107"/>
    <s v=""/>
    <s v=""/>
    <s v="0006"/>
    <d v="2024-12-17T00:00:00"/>
    <x v="469"/>
    <x v="465"/>
    <x v="48"/>
    <x v="48"/>
    <x v="11"/>
    <x v="11"/>
    <x v="2"/>
    <x v="2"/>
    <x v="2"/>
    <x v="2"/>
    <x v="1"/>
    <x v="1"/>
    <x v="0"/>
  </r>
  <r>
    <s v="9121540000"/>
    <s v="Sportolók sportegészségügyi vizsgálata"/>
    <s v="Sportolók eü.szolg"/>
    <s v=""/>
    <s v=""/>
    <s v="2"/>
    <s v="30"/>
    <s v="2"/>
    <s v="BE1107"/>
    <s v=""/>
    <s v=""/>
    <s v="0006"/>
    <d v="2024-12-17T00:00:00"/>
    <x v="470"/>
    <x v="466"/>
    <x v="48"/>
    <x v="48"/>
    <x v="11"/>
    <x v="11"/>
    <x v="2"/>
    <x v="2"/>
    <x v="2"/>
    <x v="2"/>
    <x v="1"/>
    <x v="1"/>
    <x v="0"/>
  </r>
  <r>
    <s v="9121550000"/>
    <s v="Fertőző megbetegedések járványügyi ellátás"/>
    <s v="Fert.m.járványü.ell."/>
    <s v=""/>
    <s v=""/>
    <s v="2"/>
    <s v="30"/>
    <s v="2"/>
    <s v="BE1107"/>
    <s v=""/>
    <s v=""/>
    <s v="0006"/>
    <d v="2024-12-17T00:00:00"/>
    <x v="471"/>
    <x v="467"/>
    <x v="48"/>
    <x v="48"/>
    <x v="11"/>
    <x v="11"/>
    <x v="2"/>
    <x v="2"/>
    <x v="2"/>
    <x v="2"/>
    <x v="1"/>
    <x v="1"/>
    <x v="0"/>
  </r>
  <r>
    <s v="9121560000"/>
    <s v="Pszichiátriai betegek nappali ellátása"/>
    <s v="Pszich.bet.napp.ell"/>
    <s v=""/>
    <s v=""/>
    <s v="2"/>
    <s v="30"/>
    <s v="2"/>
    <s v="BE1107"/>
    <s v=""/>
    <s v=""/>
    <s v="0006"/>
    <d v="2024-12-17T00:00:00"/>
    <x v="472"/>
    <x v="468"/>
    <x v="48"/>
    <x v="48"/>
    <x v="11"/>
    <x v="11"/>
    <x v="2"/>
    <x v="2"/>
    <x v="2"/>
    <x v="2"/>
    <x v="1"/>
    <x v="1"/>
    <x v="0"/>
  </r>
  <r>
    <s v="9121570000"/>
    <s v="Exit hűtési díjak"/>
    <s v="Exit hűtési díjak"/>
    <s v=""/>
    <s v=""/>
    <s v="2"/>
    <s v="30"/>
    <s v="2"/>
    <s v="BE1107"/>
    <s v=""/>
    <s v=""/>
    <s v="0006"/>
    <d v="2024-12-17T00:00:00"/>
    <x v="473"/>
    <x v="469"/>
    <x v="48"/>
    <x v="48"/>
    <x v="11"/>
    <x v="11"/>
    <x v="2"/>
    <x v="2"/>
    <x v="2"/>
    <x v="2"/>
    <x v="1"/>
    <x v="1"/>
    <x v="0"/>
  </r>
  <r>
    <s v="9121580000"/>
    <s v="Bérsterilizálás"/>
    <s v="Bérsterilizálás"/>
    <s v=""/>
    <s v=""/>
    <s v="2"/>
    <s v="30"/>
    <s v="2"/>
    <s v="BE1107"/>
    <s v=""/>
    <s v=""/>
    <s v="0006"/>
    <d v="2024-12-17T00:00:00"/>
    <x v="474"/>
    <x v="470"/>
    <x v="48"/>
    <x v="48"/>
    <x v="11"/>
    <x v="11"/>
    <x v="2"/>
    <x v="2"/>
    <x v="2"/>
    <x v="2"/>
    <x v="1"/>
    <x v="1"/>
    <x v="0"/>
  </r>
  <r>
    <s v="9121590000"/>
    <s v="Egészségügyi szakmai képzés"/>
    <s v="Eü-i szakmai képzés"/>
    <s v=""/>
    <s v=""/>
    <s v="2"/>
    <s v="30"/>
    <s v="2"/>
    <s v="BE1107"/>
    <s v=""/>
    <s v=""/>
    <s v="0006"/>
    <d v="2024-12-17T00:00:00"/>
    <x v="475"/>
    <x v="471"/>
    <x v="48"/>
    <x v="48"/>
    <x v="11"/>
    <x v="11"/>
    <x v="2"/>
    <x v="2"/>
    <x v="2"/>
    <x v="2"/>
    <x v="1"/>
    <x v="1"/>
    <x v="0"/>
  </r>
  <r>
    <s v="9121600000"/>
    <s v="Fekvőb. aktív ellátás B"/>
    <s v="Fekvőb. aktív ell. B"/>
    <s v=""/>
    <s v=""/>
    <s v="2"/>
    <s v="30"/>
    <s v="2"/>
    <s v="BE1107"/>
    <s v=""/>
    <s v=""/>
    <s v="0006"/>
    <d v="2024-12-17T00:00:00"/>
    <x v="476"/>
    <x v="472"/>
    <x v="48"/>
    <x v="48"/>
    <x v="11"/>
    <x v="11"/>
    <x v="2"/>
    <x v="2"/>
    <x v="2"/>
    <x v="2"/>
    <x v="1"/>
    <x v="1"/>
    <x v="0"/>
  </r>
  <r>
    <s v="9129980000"/>
    <s v="Egyéb adómentes szolgáltatások bevétel B"/>
    <s v="Egy.adóm.szolg.bev B"/>
    <s v=""/>
    <s v=""/>
    <s v="2"/>
    <s v="30"/>
    <s v="2"/>
    <s v="BE1112"/>
    <s v=""/>
    <s v=""/>
    <s v="0006"/>
    <d v="2024-12-17T00:00:00"/>
    <x v="477"/>
    <x v="473"/>
    <x v="42"/>
    <x v="42"/>
    <x v="11"/>
    <x v="11"/>
    <x v="2"/>
    <x v="2"/>
    <x v="2"/>
    <x v="2"/>
    <x v="1"/>
    <x v="1"/>
    <x v="0"/>
  </r>
  <r>
    <s v="9129990000"/>
    <s v="Egyéb adóköt szolgáltatások bevétel B"/>
    <s v="Egy.adók.szolg.bev B"/>
    <s v=""/>
    <s v=""/>
    <s v="2"/>
    <s v="30"/>
    <s v="2"/>
    <s v="BE1112"/>
    <s v=""/>
    <s v=""/>
    <s v="0006"/>
    <d v="2024-12-17T00:00:00"/>
    <x v="478"/>
    <x v="474"/>
    <x v="42"/>
    <x v="42"/>
    <x v="11"/>
    <x v="11"/>
    <x v="2"/>
    <x v="2"/>
    <x v="2"/>
    <x v="2"/>
    <x v="1"/>
    <x v="1"/>
    <x v="0"/>
  </r>
  <r>
    <s v="9131110000"/>
    <s v="Továbbszámlázott áramdíj bevét"/>
    <s v="Tsz. áramdíj bev"/>
    <s v=""/>
    <s v=""/>
    <s v="2"/>
    <s v="30"/>
    <s v="2"/>
    <s v="BE1110"/>
    <s v=""/>
    <s v=""/>
    <s v="0006"/>
    <d v="2024-12-17T00:00:00"/>
    <x v="479"/>
    <x v="475"/>
    <x v="43"/>
    <x v="43"/>
    <x v="11"/>
    <x v="11"/>
    <x v="2"/>
    <x v="2"/>
    <x v="2"/>
    <x v="2"/>
    <x v="1"/>
    <x v="1"/>
    <x v="0"/>
  </r>
  <r>
    <s v="9131120000"/>
    <s v="Továbbszámlázott vízdíj bevét"/>
    <s v="Tsz. vízdíj bevét"/>
    <s v=""/>
    <s v=""/>
    <s v="2"/>
    <s v="30"/>
    <s v="2"/>
    <s v="BE1110"/>
    <s v=""/>
    <s v=""/>
    <s v="0006"/>
    <d v="2024-12-17T00:00:00"/>
    <x v="480"/>
    <x v="476"/>
    <x v="43"/>
    <x v="43"/>
    <x v="11"/>
    <x v="11"/>
    <x v="2"/>
    <x v="2"/>
    <x v="2"/>
    <x v="2"/>
    <x v="1"/>
    <x v="1"/>
    <x v="0"/>
  </r>
  <r>
    <s v="9131130000"/>
    <s v="Továbbszámlázott távhő, meleg víz"/>
    <s v="Tsz.távhő,melegv.bev"/>
    <s v=""/>
    <s v=""/>
    <s v="2"/>
    <s v="30"/>
    <s v="2"/>
    <s v="BE1110"/>
    <s v=""/>
    <s v=""/>
    <s v="0006"/>
    <d v="2024-12-17T00:00:00"/>
    <x v="481"/>
    <x v="477"/>
    <x v="43"/>
    <x v="43"/>
    <x v="11"/>
    <x v="11"/>
    <x v="2"/>
    <x v="2"/>
    <x v="2"/>
    <x v="2"/>
    <x v="1"/>
    <x v="1"/>
    <x v="0"/>
  </r>
  <r>
    <s v="9131140000"/>
    <s v="Továbbszámlázott gázdíj bevét"/>
    <s v="Tsz. gázdíj bevét"/>
    <s v=""/>
    <s v=""/>
    <s v="2"/>
    <s v="30"/>
    <s v="2"/>
    <s v="BE1110"/>
    <s v=""/>
    <s v=""/>
    <s v="0006"/>
    <d v="2024-12-17T00:00:00"/>
    <x v="482"/>
    <x v="478"/>
    <x v="43"/>
    <x v="43"/>
    <x v="11"/>
    <x v="11"/>
    <x v="2"/>
    <x v="2"/>
    <x v="2"/>
    <x v="2"/>
    <x v="1"/>
    <x v="1"/>
    <x v="0"/>
  </r>
  <r>
    <s v="9131150000"/>
    <s v="Továbbszámlázott telefondíj bevét"/>
    <s v="Tsz. telef.díj bevét"/>
    <s v=""/>
    <s v=""/>
    <s v="2"/>
    <s v="30"/>
    <s v="2"/>
    <s v="BE1112"/>
    <s v=""/>
    <s v=""/>
    <s v="0006"/>
    <d v="2024-12-17T00:00:00"/>
    <x v="483"/>
    <x v="479"/>
    <x v="42"/>
    <x v="42"/>
    <x v="11"/>
    <x v="11"/>
    <x v="2"/>
    <x v="2"/>
    <x v="2"/>
    <x v="2"/>
    <x v="1"/>
    <x v="1"/>
    <x v="0"/>
  </r>
  <r>
    <s v="9131160000"/>
    <s v="Továbbszámlázott nyelvvizsgadíj"/>
    <s v="Tsz. nyelvv.díj bev"/>
    <s v=""/>
    <s v=""/>
    <s v="2"/>
    <s v="30"/>
    <s v="2"/>
    <s v="BE1112"/>
    <s v=""/>
    <s v=""/>
    <s v="0006"/>
    <d v="2024-12-17T00:00:00"/>
    <x v="484"/>
    <x v="480"/>
    <x v="42"/>
    <x v="42"/>
    <x v="11"/>
    <x v="11"/>
    <x v="2"/>
    <x v="2"/>
    <x v="2"/>
    <x v="2"/>
    <x v="1"/>
    <x v="1"/>
    <x v="0"/>
  </r>
  <r>
    <s v="9131170000"/>
    <s v="Továbbszámlázott egyéb költség B"/>
    <s v="Továbbsz.egyéb ktg B"/>
    <s v=""/>
    <s v=""/>
    <s v="2"/>
    <s v="30"/>
    <s v="2"/>
    <s v="BE1112"/>
    <s v=""/>
    <s v=""/>
    <s v="0006"/>
    <d v="2024-12-17T00:00:00"/>
    <x v="485"/>
    <x v="481"/>
    <x v="42"/>
    <x v="42"/>
    <x v="11"/>
    <x v="11"/>
    <x v="2"/>
    <x v="2"/>
    <x v="2"/>
    <x v="2"/>
    <x v="1"/>
    <x v="1"/>
    <x v="0"/>
  </r>
  <r>
    <s v="9131180000"/>
    <s v="Továbbszámlázott szemétdíj"/>
    <s v="Továbbsz. szemétdíj"/>
    <s v=""/>
    <s v=""/>
    <s v="2"/>
    <s v="30"/>
    <s v="2"/>
    <s v="BE1110"/>
    <s v=""/>
    <s v=""/>
    <s v="0006"/>
    <d v="2024-12-17T00:00:00"/>
    <x v="486"/>
    <x v="482"/>
    <x v="43"/>
    <x v="43"/>
    <x v="11"/>
    <x v="11"/>
    <x v="2"/>
    <x v="2"/>
    <x v="2"/>
    <x v="2"/>
    <x v="1"/>
    <x v="1"/>
    <x v="0"/>
  </r>
  <r>
    <s v="9131190000"/>
    <s v="Dolgozói telefonszámla térítése"/>
    <s v="Dolg.tel.számla tér."/>
    <s v=""/>
    <s v=""/>
    <s v="2"/>
    <s v="30"/>
    <s v="2"/>
    <s v="BE1112"/>
    <s v=""/>
    <s v=""/>
    <s v="0006"/>
    <d v="2024-12-17T00:00:00"/>
    <x v="487"/>
    <x v="483"/>
    <x v="42"/>
    <x v="42"/>
    <x v="11"/>
    <x v="11"/>
    <x v="2"/>
    <x v="2"/>
    <x v="2"/>
    <x v="2"/>
    <x v="1"/>
    <x v="1"/>
    <x v="0"/>
  </r>
  <r>
    <s v="9151110000"/>
    <s v="Menza térítési díjak"/>
    <s v="Menza téritési dijak"/>
    <s v=""/>
    <s v=""/>
    <s v="2"/>
    <s v="30"/>
    <s v="2"/>
    <s v="BE1112"/>
    <s v=""/>
    <s v=""/>
    <s v="0006"/>
    <d v="2024-12-17T00:00:00"/>
    <x v="488"/>
    <x v="484"/>
    <x v="42"/>
    <x v="42"/>
    <x v="11"/>
    <x v="11"/>
    <x v="2"/>
    <x v="2"/>
    <x v="2"/>
    <x v="2"/>
    <x v="1"/>
    <x v="1"/>
    <x v="0"/>
  </r>
  <r>
    <s v="9151120000"/>
    <s v="Bölcsödéi ellátás"/>
    <s v="Bölcsödei ellátás"/>
    <s v=""/>
    <s v=""/>
    <s v="2"/>
    <s v="30"/>
    <s v="2"/>
    <s v="BE1112"/>
    <s v=""/>
    <s v=""/>
    <s v="0006"/>
    <d v="2024-12-17T00:00:00"/>
    <x v="489"/>
    <x v="485"/>
    <x v="42"/>
    <x v="42"/>
    <x v="11"/>
    <x v="11"/>
    <x v="2"/>
    <x v="2"/>
    <x v="2"/>
    <x v="2"/>
    <x v="1"/>
    <x v="1"/>
    <x v="0"/>
  </r>
  <r>
    <s v="9151130000"/>
    <s v="Óvodai nevelés"/>
    <s v="Óvodai nevelés"/>
    <s v=""/>
    <s v=""/>
    <s v="2"/>
    <s v="30"/>
    <s v="2"/>
    <s v="BE1112"/>
    <s v=""/>
    <s v=""/>
    <s v="0006"/>
    <d v="2024-12-17T00:00:00"/>
    <x v="490"/>
    <x v="486"/>
    <x v="42"/>
    <x v="42"/>
    <x v="11"/>
    <x v="11"/>
    <x v="2"/>
    <x v="2"/>
    <x v="2"/>
    <x v="2"/>
    <x v="1"/>
    <x v="1"/>
    <x v="0"/>
  </r>
  <r>
    <s v="9151140000"/>
    <s v="Kollégiumi díj B"/>
    <s v="Kollégiumi dij B"/>
    <s v=""/>
    <s v=""/>
    <s v="2"/>
    <s v="30"/>
    <s v="2"/>
    <s v="BE1105"/>
    <s v=""/>
    <s v=""/>
    <s v="0006"/>
    <d v="2024-12-17T00:00:00"/>
    <x v="491"/>
    <x v="487"/>
    <x v="49"/>
    <x v="49"/>
    <x v="11"/>
    <x v="11"/>
    <x v="2"/>
    <x v="2"/>
    <x v="2"/>
    <x v="2"/>
    <x v="1"/>
    <x v="1"/>
    <x v="0"/>
  </r>
  <r>
    <s v="9151150000"/>
    <s v="Különeljárási díj (egyéb befizetés) B"/>
    <s v="Különelj.díj egyéb B"/>
    <s v=""/>
    <s v=""/>
    <s v="2"/>
    <s v="30"/>
    <s v="2"/>
    <s v="BE1104"/>
    <s v=""/>
    <s v=""/>
    <s v="0006"/>
    <d v="2024-12-17T00:00:00"/>
    <x v="492"/>
    <x v="488"/>
    <x v="50"/>
    <x v="50"/>
    <x v="11"/>
    <x v="11"/>
    <x v="2"/>
    <x v="2"/>
    <x v="2"/>
    <x v="2"/>
    <x v="1"/>
    <x v="1"/>
    <x v="0"/>
  </r>
  <r>
    <s v="9151160000"/>
    <s v="Különeljárási díj (VPOS) B"/>
    <s v="Különelj. díj VPOS B"/>
    <s v=""/>
    <s v=""/>
    <s v="2"/>
    <s v="30"/>
    <s v="2"/>
    <s v="BE1104"/>
    <s v=""/>
    <s v=""/>
    <s v="0006"/>
    <d v="2024-12-17T00:00:00"/>
    <x v="493"/>
    <x v="489"/>
    <x v="50"/>
    <x v="50"/>
    <x v="11"/>
    <x v="11"/>
    <x v="2"/>
    <x v="2"/>
    <x v="2"/>
    <x v="2"/>
    <x v="1"/>
    <x v="1"/>
    <x v="0"/>
  </r>
  <r>
    <s v="9151170000"/>
    <s v="Meg nem jelenés, időpontmulasztás díja"/>
    <s v="Meg nem jelenés"/>
    <s v=""/>
    <s v=""/>
    <s v="2"/>
    <s v="30"/>
    <s v="2"/>
    <s v="BE1104"/>
    <s v=""/>
    <s v=""/>
    <s v="0006"/>
    <d v="2024-12-17T00:00:00"/>
    <x v="494"/>
    <x v="490"/>
    <x v="50"/>
    <x v="50"/>
    <x v="11"/>
    <x v="11"/>
    <x v="2"/>
    <x v="2"/>
    <x v="2"/>
    <x v="2"/>
    <x v="1"/>
    <x v="1"/>
    <x v="0"/>
  </r>
  <r>
    <s v="9151180000"/>
    <s v="Tantervi egység többszöri felvétele B"/>
    <s v="Tant.egys.többsz.f B"/>
    <s v=""/>
    <s v=""/>
    <s v="2"/>
    <s v="30"/>
    <s v="2"/>
    <s v="BE1104"/>
    <s v=""/>
    <s v=""/>
    <s v="0006"/>
    <d v="2024-12-17T00:00:00"/>
    <x v="495"/>
    <x v="491"/>
    <x v="50"/>
    <x v="50"/>
    <x v="11"/>
    <x v="11"/>
    <x v="2"/>
    <x v="2"/>
    <x v="2"/>
    <x v="2"/>
    <x v="1"/>
    <x v="1"/>
    <x v="0"/>
  </r>
  <r>
    <s v="9151190000"/>
    <s v="Okl dipl diákig leckek talár stb díja B"/>
    <s v="Okl dipl diákig lk B"/>
    <s v=""/>
    <s v=""/>
    <s v="2"/>
    <s v="30"/>
    <s v="2"/>
    <s v="BE1104"/>
    <s v=""/>
    <s v=""/>
    <s v="0006"/>
    <d v="2024-12-17T00:00:00"/>
    <x v="496"/>
    <x v="492"/>
    <x v="50"/>
    <x v="50"/>
    <x v="11"/>
    <x v="11"/>
    <x v="2"/>
    <x v="2"/>
    <x v="2"/>
    <x v="2"/>
    <x v="1"/>
    <x v="1"/>
    <x v="0"/>
  </r>
  <r>
    <s v="9151200000"/>
    <s v="Egyéb intézményi ellátási díjak B"/>
    <s v="Egy.intézm.ell.díj B"/>
    <s v=""/>
    <s v=""/>
    <s v="2"/>
    <s v="30"/>
    <s v="2"/>
    <s v="BE1104"/>
    <s v=""/>
    <s v=""/>
    <s v="0006"/>
    <d v="2024-12-17T00:00:00"/>
    <x v="497"/>
    <x v="493"/>
    <x v="50"/>
    <x v="50"/>
    <x v="11"/>
    <x v="11"/>
    <x v="2"/>
    <x v="2"/>
    <x v="2"/>
    <x v="2"/>
    <x v="1"/>
    <x v="1"/>
    <x v="0"/>
  </r>
  <r>
    <s v="9151210000"/>
    <s v="Térítéses felsőfokú oktatás (csekkes befizetés)"/>
    <s v="Tér.felsőf.okt.csekk"/>
    <s v=""/>
    <s v=""/>
    <s v="2"/>
    <s v="30"/>
    <s v="2"/>
    <s v="BE1102"/>
    <s v=""/>
    <s v=""/>
    <s v="0006"/>
    <d v="2024-12-17T00:00:00"/>
    <x v="498"/>
    <x v="494"/>
    <x v="44"/>
    <x v="44"/>
    <x v="11"/>
    <x v="11"/>
    <x v="2"/>
    <x v="2"/>
    <x v="2"/>
    <x v="2"/>
    <x v="1"/>
    <x v="1"/>
    <x v="0"/>
  </r>
  <r>
    <s v="9151220000"/>
    <s v="Térítéses felsőfokú oktatás (egyéb befizetés) B"/>
    <s v="Tér.ff.okt.egy.bev B"/>
    <s v=""/>
    <s v=""/>
    <s v="2"/>
    <s v="30"/>
    <s v="2"/>
    <s v="BE1102"/>
    <s v=""/>
    <s v=""/>
    <s v="0006"/>
    <d v="2024-12-17T00:00:00"/>
    <x v="499"/>
    <x v="495"/>
    <x v="44"/>
    <x v="44"/>
    <x v="11"/>
    <x v="11"/>
    <x v="2"/>
    <x v="2"/>
    <x v="2"/>
    <x v="2"/>
    <x v="1"/>
    <x v="1"/>
    <x v="0"/>
  </r>
  <r>
    <s v="9151230000"/>
    <s v="Térítéses felsőfokú oktatás egyéb idegen nyelv B"/>
    <s v="Tér.ff.okt e.id.ny B"/>
    <s v=""/>
    <s v=""/>
    <s v="2"/>
    <s v="30"/>
    <s v="2"/>
    <s v="BE1101"/>
    <s v=""/>
    <s v=""/>
    <s v="0006"/>
    <d v="2024-12-17T00:00:00"/>
    <x v="500"/>
    <x v="496"/>
    <x v="51"/>
    <x v="51"/>
    <x v="11"/>
    <x v="11"/>
    <x v="2"/>
    <x v="2"/>
    <x v="2"/>
    <x v="2"/>
    <x v="1"/>
    <x v="1"/>
    <x v="0"/>
  </r>
  <r>
    <s v="9151240000"/>
    <s v="Térítéses angol nyelvű felsőf. oktatás B"/>
    <s v="Tér.ff.okt angol B"/>
    <s v=""/>
    <s v=""/>
    <s v="2"/>
    <s v="30"/>
    <s v="2"/>
    <s v="BE1101"/>
    <s v=""/>
    <s v=""/>
    <s v="0006"/>
    <d v="2024-12-17T00:00:00"/>
    <x v="501"/>
    <x v="497"/>
    <x v="51"/>
    <x v="51"/>
    <x v="11"/>
    <x v="11"/>
    <x v="2"/>
    <x v="2"/>
    <x v="2"/>
    <x v="2"/>
    <x v="1"/>
    <x v="1"/>
    <x v="0"/>
  </r>
  <r>
    <s v="9151250000"/>
    <s v="Térítéses német nyelvű felsőf. oktatás B"/>
    <s v="Tér.ff.okt német B"/>
    <s v=""/>
    <s v=""/>
    <s v="2"/>
    <s v="30"/>
    <s v="2"/>
    <s v="BE1101"/>
    <s v=""/>
    <s v=""/>
    <s v="0006"/>
    <d v="2024-12-17T00:00:00"/>
    <x v="502"/>
    <x v="498"/>
    <x v="51"/>
    <x v="51"/>
    <x v="11"/>
    <x v="11"/>
    <x v="2"/>
    <x v="2"/>
    <x v="2"/>
    <x v="2"/>
    <x v="1"/>
    <x v="1"/>
    <x v="0"/>
  </r>
  <r>
    <s v="9171110000"/>
    <s v="Értékesítés ÁFA csoporttag felé"/>
    <s v="Értékesít ÁFA csop.f"/>
    <s v=""/>
    <s v=""/>
    <s v="2"/>
    <s v="30"/>
    <s v="2"/>
    <s v="BE1112"/>
    <s v=""/>
    <s v=""/>
    <s v="0006"/>
    <d v="2024-12-17T00:00:00"/>
    <x v="503"/>
    <x v="499"/>
    <x v="42"/>
    <x v="42"/>
    <x v="11"/>
    <x v="11"/>
    <x v="2"/>
    <x v="2"/>
    <x v="2"/>
    <x v="2"/>
    <x v="1"/>
    <x v="1"/>
    <x v="0"/>
  </r>
  <r>
    <s v="9180000000"/>
    <s v="Gyógyszer árkiegészítés"/>
    <s v="Gyógyszer árkieg."/>
    <s v=""/>
    <s v=""/>
    <s v="2"/>
    <s v="30"/>
    <s v="2"/>
    <s v="BE1112"/>
    <s v=""/>
    <s v=""/>
    <s v="0006"/>
    <d v="2024-12-17T00:00:00"/>
    <x v="504"/>
    <x v="500"/>
    <x v="42"/>
    <x v="42"/>
    <x v="11"/>
    <x v="11"/>
    <x v="2"/>
    <x v="2"/>
    <x v="2"/>
    <x v="2"/>
    <x v="1"/>
    <x v="1"/>
    <x v="0"/>
  </r>
  <r>
    <s v="9181000000"/>
    <s v="NEAK finanszírozás"/>
    <s v="NEAK finanszírozás"/>
    <s v=""/>
    <s v=""/>
    <s v="2"/>
    <s v="30"/>
    <s v="2"/>
    <s v="BE1301"/>
    <s v=""/>
    <s v=""/>
    <s v="0006"/>
    <d v="2024-12-17T00:00:00"/>
    <x v="505"/>
    <x v="501"/>
    <x v="52"/>
    <x v="52"/>
    <x v="12"/>
    <x v="12"/>
    <x v="2"/>
    <x v="2"/>
    <x v="2"/>
    <x v="2"/>
    <x v="1"/>
    <x v="1"/>
    <x v="0"/>
  </r>
  <r>
    <s v="9182000000"/>
    <s v="Gyógyfürdő szolg. ártámogatás"/>
    <s v="Gyógyfürdő ártámogat"/>
    <s v=""/>
    <s v=""/>
    <s v="2"/>
    <s v="30"/>
    <s v="2"/>
    <s v="BE1112"/>
    <s v=""/>
    <s v=""/>
    <s v="0006"/>
    <d v="2024-12-17T00:00:00"/>
    <x v="506"/>
    <x v="502"/>
    <x v="42"/>
    <x v="42"/>
    <x v="11"/>
    <x v="11"/>
    <x v="2"/>
    <x v="2"/>
    <x v="2"/>
    <x v="2"/>
    <x v="1"/>
    <x v="1"/>
    <x v="0"/>
  </r>
  <r>
    <s v="9311110000"/>
    <s v="Gyógyszer értékesítés E"/>
    <s v="Gyógyszer ért. E"/>
    <s v=""/>
    <s v=""/>
    <s v="2"/>
    <s v="30"/>
    <s v="2"/>
    <s v="BE1112"/>
    <s v=""/>
    <s v=""/>
    <s v="0006"/>
    <d v="2024-12-17T00:00:00"/>
    <x v="507"/>
    <x v="503"/>
    <x v="42"/>
    <x v="42"/>
    <x v="11"/>
    <x v="11"/>
    <x v="2"/>
    <x v="2"/>
    <x v="2"/>
    <x v="2"/>
    <x v="1"/>
    <x v="1"/>
    <x v="0"/>
  </r>
  <r>
    <s v="9311120000"/>
    <s v="Hallgatói jegyzet, tankönyv ért. E"/>
    <s v="Hallg jegyz tk ért E"/>
    <s v=""/>
    <s v=""/>
    <s v="2"/>
    <s v="30"/>
    <s v="2"/>
    <s v="BE1112"/>
    <s v=""/>
    <s v=""/>
    <s v="0006"/>
    <d v="2024-12-17T00:00:00"/>
    <x v="508"/>
    <x v="504"/>
    <x v="42"/>
    <x v="42"/>
    <x v="11"/>
    <x v="11"/>
    <x v="2"/>
    <x v="2"/>
    <x v="2"/>
    <x v="2"/>
    <x v="1"/>
    <x v="1"/>
    <x v="0"/>
  </r>
  <r>
    <s v="9321160000"/>
    <s v="Egyéb tárgyi eszk bérbeadásából szárm bev E"/>
    <s v="Egy.t.eszk bérbea. E"/>
    <s v=""/>
    <s v=""/>
    <s v="2"/>
    <s v="30"/>
    <s v="2"/>
    <s v="BE1110"/>
    <s v=""/>
    <s v=""/>
    <s v="0006"/>
    <d v="2024-12-17T00:00:00"/>
    <x v="509"/>
    <x v="505"/>
    <x v="43"/>
    <x v="43"/>
    <x v="11"/>
    <x v="11"/>
    <x v="2"/>
    <x v="2"/>
    <x v="2"/>
    <x v="2"/>
    <x v="1"/>
    <x v="1"/>
    <x v="0"/>
  </r>
  <r>
    <s v="9321170000"/>
    <s v="Gép, berendezés bérleti díjbevétel E"/>
    <s v="Gép,berend.bérl.d. E"/>
    <s v=""/>
    <s v=""/>
    <s v="2"/>
    <s v="30"/>
    <s v="2"/>
    <s v="BE1110"/>
    <s v=""/>
    <s v=""/>
    <s v="0006"/>
    <d v="2024-12-17T00:00:00"/>
    <x v="510"/>
    <x v="506"/>
    <x v="43"/>
    <x v="43"/>
    <x v="11"/>
    <x v="11"/>
    <x v="2"/>
    <x v="2"/>
    <x v="2"/>
    <x v="2"/>
    <x v="1"/>
    <x v="1"/>
    <x v="0"/>
  </r>
  <r>
    <s v="9321180000"/>
    <s v="Ingatlan/helység bérleti díjbevétel E"/>
    <s v="Ing/helység bérl.d E"/>
    <s v=""/>
    <s v=""/>
    <s v="2"/>
    <s v="30"/>
    <s v="2"/>
    <s v="BE1110"/>
    <s v=""/>
    <s v=""/>
    <s v="0006"/>
    <d v="2024-12-17T00:00:00"/>
    <x v="511"/>
    <x v="507"/>
    <x v="43"/>
    <x v="43"/>
    <x v="11"/>
    <x v="11"/>
    <x v="2"/>
    <x v="2"/>
    <x v="2"/>
    <x v="2"/>
    <x v="1"/>
    <x v="1"/>
    <x v="0"/>
  </r>
  <r>
    <s v="9321190000"/>
    <s v="Ingatl bérbeadásához kapcs közüz. díj E"/>
    <s v="Ing.bérbea.közüz. E"/>
    <s v=""/>
    <s v=""/>
    <s v="2"/>
    <s v="30"/>
    <s v="2"/>
    <s v="BE1110"/>
    <s v=""/>
    <s v=""/>
    <s v="0006"/>
    <d v="2024-12-17T00:00:00"/>
    <x v="512"/>
    <x v="508"/>
    <x v="43"/>
    <x v="43"/>
    <x v="11"/>
    <x v="11"/>
    <x v="2"/>
    <x v="2"/>
    <x v="2"/>
    <x v="2"/>
    <x v="1"/>
    <x v="1"/>
    <x v="0"/>
  </r>
  <r>
    <s v="9321200000"/>
    <s v="Egyéb bérleti díjbevétel (adóköteles) E"/>
    <s v="Egy.bérl.d.adóköt. E"/>
    <s v=""/>
    <s v=""/>
    <s v="2"/>
    <s v="30"/>
    <s v="2"/>
    <s v="BE1110"/>
    <s v=""/>
    <s v=""/>
    <s v="0006"/>
    <d v="2024-12-17T00:00:00"/>
    <x v="513"/>
    <x v="509"/>
    <x v="43"/>
    <x v="43"/>
    <x v="11"/>
    <x v="11"/>
    <x v="2"/>
    <x v="2"/>
    <x v="2"/>
    <x v="2"/>
    <x v="1"/>
    <x v="1"/>
    <x v="0"/>
  </r>
  <r>
    <s v="9321210000"/>
    <s v="Egyéb bérleti díjbevétel (adómentes) E"/>
    <s v="Egy.bérl.díj adóm. E"/>
    <s v=""/>
    <s v=""/>
    <s v="2"/>
    <s v="30"/>
    <s v="2"/>
    <s v="BE1110"/>
    <s v=""/>
    <s v=""/>
    <s v="0006"/>
    <d v="2024-12-17T00:00:00"/>
    <x v="514"/>
    <x v="510"/>
    <x v="43"/>
    <x v="43"/>
    <x v="11"/>
    <x v="11"/>
    <x v="2"/>
    <x v="2"/>
    <x v="2"/>
    <x v="2"/>
    <x v="1"/>
    <x v="1"/>
    <x v="0"/>
  </r>
  <r>
    <s v="9321230000"/>
    <s v="Rendezvények (adómentes) E"/>
    <s v="Rendezv. adóment E"/>
    <s v=""/>
    <s v=""/>
    <s v="2"/>
    <s v="30"/>
    <s v="2"/>
    <s v="BE1112"/>
    <s v=""/>
    <s v=""/>
    <s v="0006"/>
    <d v="2024-12-17T00:00:00"/>
    <x v="515"/>
    <x v="511"/>
    <x v="42"/>
    <x v="42"/>
    <x v="11"/>
    <x v="11"/>
    <x v="2"/>
    <x v="2"/>
    <x v="2"/>
    <x v="2"/>
    <x v="1"/>
    <x v="1"/>
    <x v="0"/>
  </r>
  <r>
    <s v="9321240000"/>
    <s v="Rendezvények (adóköt) E"/>
    <s v="Rendezv. adóköt E"/>
    <s v=""/>
    <s v=""/>
    <s v="2"/>
    <s v="30"/>
    <s v="2"/>
    <s v="BE1112"/>
    <s v=""/>
    <s v=""/>
    <s v="0006"/>
    <d v="2024-12-17T00:00:00"/>
    <x v="516"/>
    <x v="512"/>
    <x v="42"/>
    <x v="42"/>
    <x v="11"/>
    <x v="11"/>
    <x v="2"/>
    <x v="2"/>
    <x v="2"/>
    <x v="2"/>
    <x v="1"/>
    <x v="1"/>
    <x v="0"/>
  </r>
  <r>
    <s v="9321250000"/>
    <s v="Szerződéses munkák (KK) E"/>
    <s v="Szerz. munkák (KK) E"/>
    <s v=""/>
    <s v=""/>
    <s v="2"/>
    <s v="30"/>
    <s v="2"/>
    <s v="BE1112"/>
    <s v=""/>
    <s v=""/>
    <s v="0006"/>
    <d v="2024-12-17T00:00:00"/>
    <x v="517"/>
    <x v="513"/>
    <x v="42"/>
    <x v="42"/>
    <x v="11"/>
    <x v="11"/>
    <x v="2"/>
    <x v="2"/>
    <x v="2"/>
    <x v="2"/>
    <x v="1"/>
    <x v="1"/>
    <x v="0"/>
  </r>
  <r>
    <s v="9321300000"/>
    <s v="Szálláshely értékesítés E"/>
    <s v="Szálláshely ért. E"/>
    <s v=""/>
    <s v=""/>
    <s v="2"/>
    <s v="30"/>
    <s v="2"/>
    <s v="BE1106"/>
    <s v=""/>
    <s v=""/>
    <s v="0006"/>
    <d v="2024-12-17T00:00:00"/>
    <x v="518"/>
    <x v="514"/>
    <x v="46"/>
    <x v="46"/>
    <x v="11"/>
    <x v="11"/>
    <x v="2"/>
    <x v="2"/>
    <x v="2"/>
    <x v="2"/>
    <x v="1"/>
    <x v="1"/>
    <x v="0"/>
  </r>
  <r>
    <s v="9321310000"/>
    <s v="Szálláshely idegenf adója E"/>
    <s v="Szálláshely IFA E"/>
    <s v=""/>
    <s v=""/>
    <s v="2"/>
    <s v="30"/>
    <s v="2"/>
    <s v="BE1106"/>
    <s v=""/>
    <s v=""/>
    <s v="0006"/>
    <d v="2024-12-17T00:00:00"/>
    <x v="519"/>
    <x v="515"/>
    <x v="46"/>
    <x v="46"/>
    <x v="11"/>
    <x v="11"/>
    <x v="2"/>
    <x v="2"/>
    <x v="2"/>
    <x v="2"/>
    <x v="1"/>
    <x v="1"/>
    <x v="0"/>
  </r>
  <r>
    <s v="9321320000"/>
    <s v="Vendégszoba díj E"/>
    <s v="Vendégszoba díj E"/>
    <s v=""/>
    <s v=""/>
    <s v="2"/>
    <s v="30"/>
    <s v="2"/>
    <s v="BE1106"/>
    <s v=""/>
    <s v=""/>
    <s v="0006"/>
    <d v="2024-12-17T00:00:00"/>
    <x v="520"/>
    <x v="516"/>
    <x v="46"/>
    <x v="46"/>
    <x v="11"/>
    <x v="11"/>
    <x v="2"/>
    <x v="2"/>
    <x v="2"/>
    <x v="2"/>
    <x v="1"/>
    <x v="1"/>
    <x v="0"/>
  </r>
  <r>
    <s v="9321380000"/>
    <s v="Tanfolyamok csekkes befizetés E"/>
    <s v="Tanfoly.csekkes b. E"/>
    <s v=""/>
    <s v=""/>
    <s v="2"/>
    <s v="30"/>
    <s v="2"/>
    <s v="BE1103"/>
    <s v=""/>
    <s v=""/>
    <s v="0006"/>
    <d v="2024-12-17T00:00:00"/>
    <x v="521"/>
    <x v="517"/>
    <x v="47"/>
    <x v="47"/>
    <x v="11"/>
    <x v="11"/>
    <x v="2"/>
    <x v="2"/>
    <x v="2"/>
    <x v="2"/>
    <x v="1"/>
    <x v="1"/>
    <x v="0"/>
  </r>
  <r>
    <s v="9321390000"/>
    <s v="Tanfolyamok egyéb befizetés E"/>
    <s v="Tanfoly. egy.befiz E"/>
    <s v=""/>
    <s v=""/>
    <s v="2"/>
    <s v="30"/>
    <s v="2"/>
    <s v="BE1103"/>
    <s v=""/>
    <s v=""/>
    <s v="0006"/>
    <d v="2024-12-17T00:00:00"/>
    <x v="522"/>
    <x v="518"/>
    <x v="47"/>
    <x v="47"/>
    <x v="11"/>
    <x v="11"/>
    <x v="2"/>
    <x v="2"/>
    <x v="2"/>
    <x v="2"/>
    <x v="1"/>
    <x v="1"/>
    <x v="0"/>
  </r>
  <r>
    <s v="9321400000"/>
    <s v="Nyelvvizsgadíj E"/>
    <s v="Nyelvvizsgadíj E"/>
    <s v=""/>
    <s v=""/>
    <s v="2"/>
    <s v="30"/>
    <s v="2"/>
    <s v="BE1112"/>
    <s v=""/>
    <s v=""/>
    <s v="0006"/>
    <d v="2024-12-17T00:00:00"/>
    <x v="523"/>
    <x v="519"/>
    <x v="42"/>
    <x v="42"/>
    <x v="11"/>
    <x v="11"/>
    <x v="2"/>
    <x v="2"/>
    <x v="2"/>
    <x v="2"/>
    <x v="1"/>
    <x v="1"/>
    <x v="0"/>
  </r>
  <r>
    <s v="9321430000"/>
    <s v="Járóbetegek gyógyító szakellátása E"/>
    <s v="Járób.gyógy.szake. E"/>
    <s v=""/>
    <s v=""/>
    <s v="2"/>
    <s v="30"/>
    <s v="2"/>
    <s v="BE1107"/>
    <s v=""/>
    <s v=""/>
    <s v="0006"/>
    <d v="2024-12-17T00:00:00"/>
    <x v="524"/>
    <x v="520"/>
    <x v="48"/>
    <x v="48"/>
    <x v="11"/>
    <x v="11"/>
    <x v="2"/>
    <x v="2"/>
    <x v="2"/>
    <x v="2"/>
    <x v="1"/>
    <x v="1"/>
    <x v="0"/>
  </r>
  <r>
    <s v="9321600000"/>
    <s v="Fekvőb. aktív ellátás E"/>
    <s v="Fekvőb. aktív ell. E"/>
    <s v=""/>
    <s v=""/>
    <s v="2"/>
    <s v="30"/>
    <s v="2"/>
    <s v="BE1107"/>
    <s v=""/>
    <s v=""/>
    <s v="0006"/>
    <d v="2024-12-17T00:00:00"/>
    <x v="525"/>
    <x v="521"/>
    <x v="48"/>
    <x v="48"/>
    <x v="11"/>
    <x v="11"/>
    <x v="2"/>
    <x v="2"/>
    <x v="2"/>
    <x v="2"/>
    <x v="1"/>
    <x v="1"/>
    <x v="0"/>
  </r>
  <r>
    <s v="9329980000"/>
    <s v="Egyéb adómentes szolgáltatások bevétel E"/>
    <s v="Egy.adóm.szolg.bev E"/>
    <s v=""/>
    <s v=""/>
    <s v="2"/>
    <s v="30"/>
    <s v="2"/>
    <s v="BE1112"/>
    <s v=""/>
    <s v=""/>
    <s v="0006"/>
    <d v="2024-12-17T00:00:00"/>
    <x v="526"/>
    <x v="522"/>
    <x v="42"/>
    <x v="42"/>
    <x v="11"/>
    <x v="11"/>
    <x v="2"/>
    <x v="2"/>
    <x v="2"/>
    <x v="2"/>
    <x v="1"/>
    <x v="1"/>
    <x v="0"/>
  </r>
  <r>
    <s v="9329990000"/>
    <s v="Egyéb adóköt szolgáltatások bevétel E"/>
    <s v="Egy.adók.szolg.bev E"/>
    <s v=""/>
    <s v=""/>
    <s v="2"/>
    <s v="30"/>
    <s v="2"/>
    <s v="BE1112"/>
    <s v=""/>
    <s v=""/>
    <s v="0006"/>
    <d v="2024-12-17T00:00:00"/>
    <x v="527"/>
    <x v="523"/>
    <x v="42"/>
    <x v="42"/>
    <x v="11"/>
    <x v="11"/>
    <x v="2"/>
    <x v="2"/>
    <x v="2"/>
    <x v="2"/>
    <x v="1"/>
    <x v="1"/>
    <x v="0"/>
  </r>
  <r>
    <s v="9331170000"/>
    <s v="Továbbszámlázott egyéb költség E"/>
    <s v="Továbbsz.egyéb ktg E"/>
    <s v=""/>
    <s v=""/>
    <s v="2"/>
    <s v="30"/>
    <s v="2"/>
    <s v="BE1112"/>
    <s v=""/>
    <s v=""/>
    <s v="0006"/>
    <d v="2024-12-17T00:00:00"/>
    <x v="528"/>
    <x v="524"/>
    <x v="42"/>
    <x v="42"/>
    <x v="11"/>
    <x v="11"/>
    <x v="2"/>
    <x v="2"/>
    <x v="2"/>
    <x v="2"/>
    <x v="1"/>
    <x v="1"/>
    <x v="0"/>
  </r>
  <r>
    <s v="9351140000"/>
    <s v="Kollégiumi díj E"/>
    <s v="Kollégiumi dij E"/>
    <s v=""/>
    <s v=""/>
    <s v="2"/>
    <s v="30"/>
    <s v="2"/>
    <s v="BE1105"/>
    <s v=""/>
    <s v=""/>
    <s v="0006"/>
    <d v="2024-12-17T00:00:00"/>
    <x v="529"/>
    <x v="525"/>
    <x v="49"/>
    <x v="49"/>
    <x v="11"/>
    <x v="11"/>
    <x v="2"/>
    <x v="2"/>
    <x v="2"/>
    <x v="2"/>
    <x v="1"/>
    <x v="1"/>
    <x v="0"/>
  </r>
  <r>
    <s v="9351150000"/>
    <s v="Különeljárási díj (egyéb befizetés) E"/>
    <s v="Különelj.díj egyéb E"/>
    <s v=""/>
    <s v=""/>
    <s v="2"/>
    <s v="30"/>
    <s v="2"/>
    <s v="BE1104"/>
    <s v=""/>
    <s v=""/>
    <s v="0006"/>
    <d v="2024-12-17T00:00:00"/>
    <x v="530"/>
    <x v="526"/>
    <x v="50"/>
    <x v="50"/>
    <x v="11"/>
    <x v="11"/>
    <x v="2"/>
    <x v="2"/>
    <x v="2"/>
    <x v="2"/>
    <x v="1"/>
    <x v="1"/>
    <x v="0"/>
  </r>
  <r>
    <s v="9351160000"/>
    <s v="Különeljárási díj (VPOS) E"/>
    <s v="Különelj. díj VPOS E"/>
    <s v=""/>
    <s v=""/>
    <s v="2"/>
    <s v="30"/>
    <s v="2"/>
    <s v="BE1104"/>
    <s v=""/>
    <s v=""/>
    <s v="0006"/>
    <d v="2024-12-17T00:00:00"/>
    <x v="531"/>
    <x v="527"/>
    <x v="50"/>
    <x v="50"/>
    <x v="11"/>
    <x v="11"/>
    <x v="2"/>
    <x v="2"/>
    <x v="2"/>
    <x v="2"/>
    <x v="1"/>
    <x v="1"/>
    <x v="0"/>
  </r>
  <r>
    <s v="9351170000"/>
    <s v="Vizsgán meg nem jelenés költsége E"/>
    <s v="Vizsgán meg n.jel. E"/>
    <s v=""/>
    <s v=""/>
    <s v="2"/>
    <s v="30"/>
    <s v="2"/>
    <s v="BE1104"/>
    <s v=""/>
    <s v=""/>
    <s v="0006"/>
    <d v="2024-12-17T00:00:00"/>
    <x v="532"/>
    <x v="528"/>
    <x v="50"/>
    <x v="50"/>
    <x v="11"/>
    <x v="11"/>
    <x v="2"/>
    <x v="2"/>
    <x v="2"/>
    <x v="2"/>
    <x v="1"/>
    <x v="1"/>
    <x v="0"/>
  </r>
  <r>
    <s v="9351180000"/>
    <s v="Tantervi egység többszöri felvétele E"/>
    <s v="Tant.egys.többsz.f E"/>
    <s v=""/>
    <s v=""/>
    <s v="2"/>
    <s v="30"/>
    <s v="2"/>
    <s v="BE1104"/>
    <s v=""/>
    <s v=""/>
    <s v="0006"/>
    <d v="2024-12-17T00:00:00"/>
    <x v="533"/>
    <x v="529"/>
    <x v="50"/>
    <x v="50"/>
    <x v="11"/>
    <x v="11"/>
    <x v="2"/>
    <x v="2"/>
    <x v="2"/>
    <x v="2"/>
    <x v="1"/>
    <x v="1"/>
    <x v="0"/>
  </r>
  <r>
    <s v="9351190000"/>
    <s v="Okl dipl diákig leckek talár stb díja E"/>
    <s v="Okl dipl diákig lk E"/>
    <s v=""/>
    <s v=""/>
    <s v="2"/>
    <s v="30"/>
    <s v="2"/>
    <s v="BE1104"/>
    <s v=""/>
    <s v=""/>
    <s v="0006"/>
    <d v="2024-12-17T00:00:00"/>
    <x v="534"/>
    <x v="530"/>
    <x v="50"/>
    <x v="50"/>
    <x v="11"/>
    <x v="11"/>
    <x v="2"/>
    <x v="2"/>
    <x v="2"/>
    <x v="2"/>
    <x v="1"/>
    <x v="1"/>
    <x v="0"/>
  </r>
  <r>
    <s v="9351200000"/>
    <s v="Egyéb intézményi ellátási díjak E"/>
    <s v="Egy.intézm.ell.díj E"/>
    <s v=""/>
    <s v=""/>
    <s v="2"/>
    <s v="30"/>
    <s v="2"/>
    <s v="BE1104"/>
    <s v=""/>
    <s v=""/>
    <s v="0006"/>
    <d v="2024-12-17T00:00:00"/>
    <x v="535"/>
    <x v="531"/>
    <x v="50"/>
    <x v="50"/>
    <x v="11"/>
    <x v="11"/>
    <x v="2"/>
    <x v="2"/>
    <x v="2"/>
    <x v="2"/>
    <x v="1"/>
    <x v="1"/>
    <x v="0"/>
  </r>
  <r>
    <s v="9351220000"/>
    <s v="Térítéses felsőfokú oktatás (egyéb befizetés) E"/>
    <s v="Tér.ff.okt.egy.bev E"/>
    <s v=""/>
    <s v=""/>
    <s v="2"/>
    <s v="30"/>
    <s v="2"/>
    <s v="BE1102"/>
    <s v=""/>
    <s v=""/>
    <s v="0006"/>
    <d v="2024-12-17T00:00:00"/>
    <x v="536"/>
    <x v="532"/>
    <x v="44"/>
    <x v="44"/>
    <x v="11"/>
    <x v="11"/>
    <x v="2"/>
    <x v="2"/>
    <x v="2"/>
    <x v="2"/>
    <x v="1"/>
    <x v="1"/>
    <x v="0"/>
  </r>
  <r>
    <s v="9351230000"/>
    <s v="Térítéses felsőfokú oktatás egyéb idegen nyelv E"/>
    <s v="Tér.ff.okt e.id.ny E"/>
    <s v=""/>
    <s v=""/>
    <s v="2"/>
    <s v="30"/>
    <s v="2"/>
    <s v="BE1101"/>
    <s v=""/>
    <s v=""/>
    <s v="0006"/>
    <d v="2024-12-17T00:00:00"/>
    <x v="537"/>
    <x v="533"/>
    <x v="51"/>
    <x v="51"/>
    <x v="11"/>
    <x v="11"/>
    <x v="2"/>
    <x v="2"/>
    <x v="2"/>
    <x v="2"/>
    <x v="1"/>
    <x v="1"/>
    <x v="0"/>
  </r>
  <r>
    <s v="9351240000"/>
    <s v="Térítéses angol nyelvű felsőf. oktatás E"/>
    <s v="Tér.ff.okt angol E"/>
    <s v=""/>
    <s v=""/>
    <s v="2"/>
    <s v="30"/>
    <s v="2"/>
    <s v="BE1101"/>
    <s v=""/>
    <s v=""/>
    <s v="0006"/>
    <d v="2024-12-17T00:00:00"/>
    <x v="538"/>
    <x v="534"/>
    <x v="51"/>
    <x v="51"/>
    <x v="11"/>
    <x v="11"/>
    <x v="2"/>
    <x v="2"/>
    <x v="2"/>
    <x v="2"/>
    <x v="1"/>
    <x v="1"/>
    <x v="0"/>
  </r>
  <r>
    <s v="9351250000"/>
    <s v="Térítéses német nyelvű felsőf. oktatás E"/>
    <s v="Tér.ff.okt német E"/>
    <s v=""/>
    <s v=""/>
    <s v="2"/>
    <s v="30"/>
    <s v="2"/>
    <s v="BE1101"/>
    <s v=""/>
    <s v=""/>
    <s v="0006"/>
    <d v="2024-12-17T00:00:00"/>
    <x v="539"/>
    <x v="535"/>
    <x v="51"/>
    <x v="51"/>
    <x v="11"/>
    <x v="11"/>
    <x v="2"/>
    <x v="2"/>
    <x v="2"/>
    <x v="2"/>
    <x v="1"/>
    <x v="1"/>
    <x v="0"/>
  </r>
  <r>
    <s v="9610000000"/>
    <s v="Értékesített immat. javak, tárgyi eszközök bevétel"/>
    <s v="Ért.immat.,t.e. bev."/>
    <s v=""/>
    <s v=""/>
    <s v="2"/>
    <s v="30"/>
    <s v="2"/>
    <s v="BE1109"/>
    <s v=""/>
    <s v=""/>
    <s v="0006"/>
    <d v="2024-12-17T00:00:00"/>
    <x v="540"/>
    <x v="536"/>
    <x v="53"/>
    <x v="53"/>
    <x v="11"/>
    <x v="11"/>
    <x v="2"/>
    <x v="2"/>
    <x v="2"/>
    <x v="2"/>
    <x v="1"/>
    <x v="1"/>
    <x v="0"/>
  </r>
  <r>
    <s v="9620000000"/>
    <s v="Értékesített követelés elismert értéke"/>
    <s v="Ért.követ.elism.ért"/>
    <s v=""/>
    <s v=""/>
    <s v="2"/>
    <s v="30"/>
    <s v="2"/>
    <s v="BE1112"/>
    <s v=""/>
    <s v=""/>
    <s v="0006"/>
    <d v="2024-12-17T00:00:00"/>
    <x v="541"/>
    <x v="537"/>
    <x v="42"/>
    <x v="42"/>
    <x v="11"/>
    <x v="11"/>
    <x v="2"/>
    <x v="2"/>
    <x v="2"/>
    <x v="2"/>
    <x v="1"/>
    <x v="1"/>
    <x v="0"/>
  </r>
  <r>
    <s v="9631000000"/>
    <s v="Káreseményekkel kapcsolatos bevétel"/>
    <s v="Káres-nyel kapcs.bev"/>
    <s v=""/>
    <s v=""/>
    <s v="2"/>
    <s v="30"/>
    <s v="2"/>
    <s v="BE1112"/>
    <s v=""/>
    <s v=""/>
    <s v="0006"/>
    <d v="2024-12-17T00:00:00"/>
    <x v="542"/>
    <x v="538"/>
    <x v="42"/>
    <x v="42"/>
    <x v="11"/>
    <x v="11"/>
    <x v="2"/>
    <x v="2"/>
    <x v="2"/>
    <x v="2"/>
    <x v="1"/>
    <x v="1"/>
    <x v="0"/>
  </r>
  <r>
    <s v="9632000000"/>
    <s v="Kapott késedelmi kamat, kötbér"/>
    <s v="Kapott kés.kam,kötb."/>
    <s v=""/>
    <s v=""/>
    <s v="2"/>
    <s v="30"/>
    <s v="2"/>
    <s v="BE1112"/>
    <s v=""/>
    <s v=""/>
    <s v="0006"/>
    <d v="2024-12-17T00:00:00"/>
    <x v="543"/>
    <x v="539"/>
    <x v="42"/>
    <x v="42"/>
    <x v="11"/>
    <x v="11"/>
    <x v="2"/>
    <x v="2"/>
    <x v="2"/>
    <x v="2"/>
    <x v="1"/>
    <x v="1"/>
    <x v="0"/>
  </r>
  <r>
    <s v="9632600000"/>
    <s v="Kapott kártérítések"/>
    <s v="Kapott kártérítések"/>
    <s v=""/>
    <s v=""/>
    <s v="2"/>
    <s v="30"/>
    <s v="2"/>
    <s v="BE1112"/>
    <s v=""/>
    <s v=""/>
    <s v="0006"/>
    <d v="2024-12-17T00:00:00"/>
    <x v="544"/>
    <x v="540"/>
    <x v="42"/>
    <x v="42"/>
    <x v="11"/>
    <x v="11"/>
    <x v="2"/>
    <x v="2"/>
    <x v="2"/>
    <x v="2"/>
    <x v="1"/>
    <x v="1"/>
    <x v="0"/>
  </r>
  <r>
    <s v="9632700000"/>
    <s v="Behajtási költségáltalány"/>
    <s v="Behajtási költségált"/>
    <s v=""/>
    <s v=""/>
    <s v="2"/>
    <s v="30"/>
    <s v="2"/>
    <s v="BE1112"/>
    <s v=""/>
    <s v=""/>
    <s v="0006"/>
    <d v="2024-12-17T00:00:00"/>
    <x v="545"/>
    <x v="541"/>
    <x v="42"/>
    <x v="42"/>
    <x v="11"/>
    <x v="11"/>
    <x v="2"/>
    <x v="2"/>
    <x v="2"/>
    <x v="2"/>
    <x v="1"/>
    <x v="1"/>
    <x v="0"/>
  </r>
  <r>
    <s v="9633000000"/>
    <s v="Leírt követelésekre kapott összeg"/>
    <s v="Leírt köv-ekre kap.ö"/>
    <s v=""/>
    <s v=""/>
    <s v="2"/>
    <s v="30"/>
    <s v="2"/>
    <s v="BE1112"/>
    <s v=""/>
    <s v=""/>
    <s v="0006"/>
    <d v="2024-12-17T00:00:00"/>
    <x v="546"/>
    <x v="542"/>
    <x v="42"/>
    <x v="42"/>
    <x v="11"/>
    <x v="11"/>
    <x v="2"/>
    <x v="2"/>
    <x v="2"/>
    <x v="2"/>
    <x v="1"/>
    <x v="1"/>
    <x v="0"/>
  </r>
  <r>
    <s v="9634000000"/>
    <s v="Költségek ellentételezésére kapott támogatás"/>
    <s v="Ktg.re kapott tám"/>
    <s v=""/>
    <s v=""/>
    <s v="2"/>
    <s v="30"/>
    <s v="2"/>
    <s v="BE1112"/>
    <s v=""/>
    <s v=""/>
    <s v="0006"/>
    <d v="2024-12-17T00:00:00"/>
    <x v="547"/>
    <x v="543"/>
    <x v="42"/>
    <x v="42"/>
    <x v="11"/>
    <x v="11"/>
    <x v="2"/>
    <x v="2"/>
    <x v="2"/>
    <x v="2"/>
    <x v="1"/>
    <x v="1"/>
    <x v="0"/>
  </r>
  <r>
    <s v="9635000000"/>
    <s v="Nyereség jellegű kerekítési különbözet"/>
    <s v="Nyer.jell.kerek.kül."/>
    <s v=""/>
    <s v=""/>
    <s v="2"/>
    <s v="30"/>
    <s v="2"/>
    <s v="BE1112"/>
    <s v=""/>
    <s v=""/>
    <s v="0006"/>
    <d v="2024-12-17T00:00:00"/>
    <x v="548"/>
    <x v="544"/>
    <x v="42"/>
    <x v="42"/>
    <x v="11"/>
    <x v="11"/>
    <x v="2"/>
    <x v="2"/>
    <x v="2"/>
    <x v="2"/>
    <x v="1"/>
    <x v="1"/>
    <x v="0"/>
  </r>
  <r>
    <s v="9640000000"/>
    <s v="Utólag kapott (járó) engedmény"/>
    <s v="Ut.kapott(járó)eng."/>
    <s v=""/>
    <s v=""/>
    <s v="2"/>
    <s v="30"/>
    <s v="2"/>
    <s v="BE1112"/>
    <s v=""/>
    <s v=""/>
    <s v="0006"/>
    <d v="2024-12-17T00:00:00"/>
    <x v="549"/>
    <x v="545"/>
    <x v="42"/>
    <x v="42"/>
    <x v="11"/>
    <x v="11"/>
    <x v="2"/>
    <x v="2"/>
    <x v="2"/>
    <x v="2"/>
    <x v="1"/>
    <x v="1"/>
    <x v="0"/>
  </r>
  <r>
    <s v="9671000000"/>
    <s v="Okt.,kut.,műv.tev.állami támogatása felosztandó"/>
    <s v="Állami tám.feloszt."/>
    <s v=""/>
    <s v=""/>
    <s v="2"/>
    <s v="30"/>
    <s v="2"/>
    <s v="BE1201"/>
    <s v=""/>
    <s v=""/>
    <s v="0006"/>
    <d v="2024-12-17T00:00:00"/>
    <x v="550"/>
    <x v="546"/>
    <x v="54"/>
    <x v="54"/>
    <x v="13"/>
    <x v="13"/>
    <x v="2"/>
    <x v="2"/>
    <x v="2"/>
    <x v="2"/>
    <x v="1"/>
    <x v="1"/>
    <x v="0"/>
  </r>
  <r>
    <s v="9671010000"/>
    <s v="Bázis alaptámogatás M"/>
    <s v="Bázis alaptámog.M"/>
    <s v=""/>
    <s v=""/>
    <s v="2"/>
    <s v="30"/>
    <s v="2"/>
    <s v="BE1201"/>
    <s v=""/>
    <s v=""/>
    <s v="0006"/>
    <d v="2024-12-17T00:00:00"/>
    <x v="551"/>
    <x v="547"/>
    <x v="54"/>
    <x v="54"/>
    <x v="13"/>
    <x v="13"/>
    <x v="2"/>
    <x v="2"/>
    <x v="2"/>
    <x v="2"/>
    <x v="1"/>
    <x v="1"/>
    <x v="0"/>
  </r>
  <r>
    <s v="9671020000"/>
    <s v="Kiegészítő alaptámogatás M"/>
    <s v="Kiegészítő alaptám.M"/>
    <s v=""/>
    <s v=""/>
    <s v="2"/>
    <s v="30"/>
    <s v="2"/>
    <s v="BE1201"/>
    <s v=""/>
    <s v=""/>
    <s v="0006"/>
    <d v="2024-12-17T00:00:00"/>
    <x v="552"/>
    <x v="548"/>
    <x v="54"/>
    <x v="54"/>
    <x v="13"/>
    <x v="13"/>
    <x v="2"/>
    <x v="2"/>
    <x v="2"/>
    <x v="2"/>
    <x v="1"/>
    <x v="1"/>
    <x v="0"/>
  </r>
  <r>
    <s v="9671020021"/>
    <s v="Kiegészítő alaptámogatás M 2021"/>
    <s v="Kieg.alaptám.M 2021"/>
    <s v=""/>
    <s v=""/>
    <s v="2"/>
    <s v="30"/>
    <s v="2"/>
    <s v="BE1201"/>
    <s v=""/>
    <s v=""/>
    <s v="0006"/>
    <d v="2024-12-17T00:00:00"/>
    <x v="553"/>
    <x v="549"/>
    <x v="54"/>
    <x v="54"/>
    <x v="13"/>
    <x v="13"/>
    <x v="2"/>
    <x v="2"/>
    <x v="2"/>
    <x v="2"/>
    <x v="1"/>
    <x v="1"/>
    <x v="0"/>
  </r>
  <r>
    <s v="9671020022"/>
    <s v="Kiegészítő alaptámogatás M 2022"/>
    <s v="Kieg.alaptám.M 2022"/>
    <s v=""/>
    <s v=""/>
    <s v="2"/>
    <s v="30"/>
    <s v="2"/>
    <s v="BE1201"/>
    <s v=""/>
    <s v=""/>
    <s v="0006"/>
    <d v="2024-12-17T00:00:00"/>
    <x v="554"/>
    <x v="550"/>
    <x v="54"/>
    <x v="54"/>
    <x v="13"/>
    <x v="13"/>
    <x v="2"/>
    <x v="2"/>
    <x v="2"/>
    <x v="2"/>
    <x v="1"/>
    <x v="1"/>
    <x v="0"/>
  </r>
  <r>
    <s v="9671020023"/>
    <s v="Kiegészítő alaptámogatás M 2023"/>
    <s v="Kieg.alaptám.M 2023"/>
    <s v=""/>
    <s v=""/>
    <s v="2"/>
    <s v="30"/>
    <s v="2"/>
    <s v="BE1201"/>
    <s v=""/>
    <s v=""/>
    <s v="0006"/>
    <d v="2024-12-17T00:00:00"/>
    <x v="555"/>
    <x v="551"/>
    <x v="54"/>
    <x v="54"/>
    <x v="13"/>
    <x v="13"/>
    <x v="2"/>
    <x v="2"/>
    <x v="2"/>
    <x v="2"/>
    <x v="1"/>
    <x v="1"/>
    <x v="0"/>
  </r>
  <r>
    <s v="9671030000"/>
    <s v="Teljesítményarányos alaptámogatás M"/>
    <s v="Telj.arány.alaptám.M"/>
    <s v=""/>
    <s v=""/>
    <s v="2"/>
    <s v="30"/>
    <s v="2"/>
    <s v="BE1201"/>
    <s v=""/>
    <s v=""/>
    <s v="0006"/>
    <d v="2024-12-17T00:00:00"/>
    <x v="556"/>
    <x v="552"/>
    <x v="54"/>
    <x v="54"/>
    <x v="13"/>
    <x v="13"/>
    <x v="2"/>
    <x v="2"/>
    <x v="2"/>
    <x v="2"/>
    <x v="1"/>
    <x v="1"/>
    <x v="0"/>
  </r>
  <r>
    <s v="9671030021"/>
    <s v="Teljesítményarányos alaptámogatás M 2021"/>
    <s v="Telj.arány.alapt.M21"/>
    <s v=""/>
    <s v=""/>
    <s v="2"/>
    <s v="30"/>
    <s v="2"/>
    <s v="BE1201"/>
    <s v=""/>
    <s v=""/>
    <s v="0006"/>
    <d v="2024-12-17T00:00:00"/>
    <x v="557"/>
    <x v="553"/>
    <x v="54"/>
    <x v="54"/>
    <x v="13"/>
    <x v="13"/>
    <x v="2"/>
    <x v="2"/>
    <x v="2"/>
    <x v="2"/>
    <x v="1"/>
    <x v="1"/>
    <x v="0"/>
  </r>
  <r>
    <s v="9671030022"/>
    <s v="Teljesítményarányos alaptámogatás M 2022"/>
    <s v="Telj.arány.alapt.M22"/>
    <s v=""/>
    <s v=""/>
    <s v="2"/>
    <s v="30"/>
    <s v="2"/>
    <s v="BE1201"/>
    <s v=""/>
    <s v=""/>
    <s v="0006"/>
    <d v="2024-12-17T00:00:00"/>
    <x v="558"/>
    <x v="554"/>
    <x v="54"/>
    <x v="54"/>
    <x v="13"/>
    <x v="13"/>
    <x v="2"/>
    <x v="2"/>
    <x v="2"/>
    <x v="2"/>
    <x v="1"/>
    <x v="1"/>
    <x v="0"/>
  </r>
  <r>
    <s v="9671030023"/>
    <s v="Teljesítményarányos alaptámogatás M 2023"/>
    <s v="Telj.arány.alapt.M23"/>
    <s v=""/>
    <s v=""/>
    <s v="2"/>
    <s v="30"/>
    <s v="2"/>
    <s v="BE1201"/>
    <s v=""/>
    <s v=""/>
    <s v="0006"/>
    <d v="2024-12-17T00:00:00"/>
    <x v="559"/>
    <x v="555"/>
    <x v="54"/>
    <x v="54"/>
    <x v="13"/>
    <x v="13"/>
    <x v="2"/>
    <x v="2"/>
    <x v="2"/>
    <x v="2"/>
    <x v="1"/>
    <x v="1"/>
    <x v="0"/>
  </r>
  <r>
    <s v="9671030024"/>
    <s v="Teljesítményarányos alaptámogatás M 2024"/>
    <s v="Telj.arány.alapt.M24"/>
    <s v=""/>
    <s v=""/>
    <s v="2"/>
    <s v="30"/>
    <s v="2"/>
    <s v="BE1201"/>
    <s v=""/>
    <s v=""/>
    <s v="0006"/>
    <d v="2024-12-17T00:00:00"/>
    <x v="560"/>
    <x v="556"/>
    <x v="54"/>
    <x v="54"/>
    <x v="13"/>
    <x v="13"/>
    <x v="2"/>
    <x v="2"/>
    <x v="2"/>
    <x v="2"/>
    <x v="1"/>
    <x v="1"/>
    <x v="0"/>
  </r>
  <r>
    <s v="9671030025"/>
    <s v="Teljesítményarányos alaptámogatás M 2025"/>
    <s v="Telj.arány.alapt.M25"/>
    <s v=""/>
    <s v=""/>
    <s v="2"/>
    <s v="30"/>
    <s v="2"/>
    <s v="BE1201"/>
    <s v=""/>
    <s v=""/>
    <s v="0006"/>
    <d v="2025-02-14T00:00:00"/>
    <x v="561"/>
    <x v="557"/>
    <x v="54"/>
    <x v="54"/>
    <x v="13"/>
    <x v="13"/>
    <x v="2"/>
    <x v="2"/>
    <x v="2"/>
    <x v="2"/>
    <x v="1"/>
    <x v="1"/>
    <x v="0"/>
  </r>
  <r>
    <s v="9671040000"/>
    <s v="Hallgatói juttatások támogatása M"/>
    <s v="Hallgatói jutt.tám.M"/>
    <s v=""/>
    <s v=""/>
    <s v="2"/>
    <s v="30"/>
    <s v="2"/>
    <s v="BE1201"/>
    <s v=""/>
    <s v=""/>
    <s v="0006"/>
    <d v="2024-12-17T00:00:00"/>
    <x v="562"/>
    <x v="558"/>
    <x v="54"/>
    <x v="54"/>
    <x v="13"/>
    <x v="13"/>
    <x v="2"/>
    <x v="2"/>
    <x v="2"/>
    <x v="2"/>
    <x v="1"/>
    <x v="1"/>
    <x v="0"/>
  </r>
  <r>
    <s v="9671050000"/>
    <s v="Minőségi bázistámogatás M"/>
    <s v="Minőségi bázistám.M"/>
    <s v=""/>
    <s v=""/>
    <s v="2"/>
    <s v="30"/>
    <s v="2"/>
    <s v="BE1201"/>
    <s v=""/>
    <s v=""/>
    <s v="0006"/>
    <d v="2024-12-17T00:00:00"/>
    <x v="563"/>
    <x v="559"/>
    <x v="54"/>
    <x v="54"/>
    <x v="13"/>
    <x v="13"/>
    <x v="2"/>
    <x v="2"/>
    <x v="2"/>
    <x v="2"/>
    <x v="1"/>
    <x v="1"/>
    <x v="0"/>
  </r>
  <r>
    <s v="9671060000"/>
    <s v="Teljesítményarányos minőségi támogatás M"/>
    <s v="Telj.arány.min.tám.M"/>
    <s v=""/>
    <s v=""/>
    <s v="2"/>
    <s v="30"/>
    <s v="2"/>
    <s v="BE1201"/>
    <s v=""/>
    <s v=""/>
    <s v="0006"/>
    <d v="2024-12-17T00:00:00"/>
    <x v="564"/>
    <x v="560"/>
    <x v="54"/>
    <x v="54"/>
    <x v="13"/>
    <x v="13"/>
    <x v="2"/>
    <x v="2"/>
    <x v="2"/>
    <x v="2"/>
    <x v="1"/>
    <x v="1"/>
    <x v="0"/>
  </r>
  <r>
    <s v="9671060023"/>
    <s v="Teljesítményarányos minőségi támogatás M 2023"/>
    <s v="Telj.arány.minős.M23"/>
    <s v=""/>
    <s v=""/>
    <s v="2"/>
    <s v="30"/>
    <s v="2"/>
    <s v="BE1201"/>
    <s v=""/>
    <s v=""/>
    <s v="0006"/>
    <d v="2024-12-17T00:00:00"/>
    <x v="565"/>
    <x v="561"/>
    <x v="54"/>
    <x v="54"/>
    <x v="13"/>
    <x v="13"/>
    <x v="2"/>
    <x v="2"/>
    <x v="2"/>
    <x v="2"/>
    <x v="1"/>
    <x v="1"/>
    <x v="0"/>
  </r>
  <r>
    <s v="9671060024"/>
    <s v="Teljesítményarányos minőségi támogatás M 2024"/>
    <s v="Telj.arány.minős.M24"/>
    <s v=""/>
    <s v=""/>
    <s v="2"/>
    <s v="30"/>
    <s v="2"/>
    <s v="BE1201"/>
    <s v=""/>
    <s v=""/>
    <s v="0006"/>
    <d v="2024-12-17T00:00:00"/>
    <x v="566"/>
    <x v="562"/>
    <x v="54"/>
    <x v="54"/>
    <x v="13"/>
    <x v="13"/>
    <x v="2"/>
    <x v="2"/>
    <x v="2"/>
    <x v="2"/>
    <x v="1"/>
    <x v="1"/>
    <x v="0"/>
  </r>
  <r>
    <s v="9671060025"/>
    <s v="Teljesítményarányos minőségi támogatás M 2025"/>
    <s v="Telj.arány.minős.M25"/>
    <s v=""/>
    <s v=""/>
    <s v="2"/>
    <s v="30"/>
    <s v="2"/>
    <s v="BE1201"/>
    <s v=""/>
    <s v=""/>
    <s v="0006"/>
    <d v="2025-02-17T00:00:00"/>
    <x v="567"/>
    <x v="563"/>
    <x v="54"/>
    <x v="54"/>
    <x v="13"/>
    <x v="13"/>
    <x v="2"/>
    <x v="2"/>
    <x v="2"/>
    <x v="2"/>
    <x v="1"/>
    <x v="1"/>
    <x v="0"/>
  </r>
  <r>
    <s v="9671070000"/>
    <s v="Kiegészítő minőségi támogatás M"/>
    <s v="Kieg. minőségi tám.M"/>
    <s v=""/>
    <s v=""/>
    <s v="2"/>
    <s v="30"/>
    <s v="2"/>
    <s v="BE1201"/>
    <s v=""/>
    <s v=""/>
    <s v="0006"/>
    <d v="2024-12-17T00:00:00"/>
    <x v="568"/>
    <x v="564"/>
    <x v="54"/>
    <x v="54"/>
    <x v="13"/>
    <x v="13"/>
    <x v="2"/>
    <x v="2"/>
    <x v="2"/>
    <x v="2"/>
    <x v="1"/>
    <x v="1"/>
    <x v="0"/>
  </r>
  <r>
    <s v="9671080000"/>
    <s v="Infrastruktúra támogatás M"/>
    <s v="Infrastruktúra tám.M"/>
    <s v=""/>
    <s v=""/>
    <s v="2"/>
    <s v="30"/>
    <s v="2"/>
    <s v="BE1201"/>
    <s v=""/>
    <s v=""/>
    <s v="0006"/>
    <d v="2024-12-17T00:00:00"/>
    <x v="569"/>
    <x v="565"/>
    <x v="54"/>
    <x v="54"/>
    <x v="13"/>
    <x v="13"/>
    <x v="2"/>
    <x v="2"/>
    <x v="2"/>
    <x v="2"/>
    <x v="1"/>
    <x v="1"/>
    <x v="0"/>
  </r>
  <r>
    <s v="9671080023"/>
    <s v="Infrastruktúra támogatás M 2023"/>
    <s v="Infrastrukt.tám.M 23"/>
    <s v=""/>
    <s v=""/>
    <s v="2"/>
    <s v="30"/>
    <s v="2"/>
    <s v="BE1201"/>
    <s v=""/>
    <s v=""/>
    <s v="0006"/>
    <d v="2024-12-17T00:00:00"/>
    <x v="570"/>
    <x v="566"/>
    <x v="54"/>
    <x v="54"/>
    <x v="13"/>
    <x v="13"/>
    <x v="2"/>
    <x v="2"/>
    <x v="2"/>
    <x v="2"/>
    <x v="1"/>
    <x v="1"/>
    <x v="0"/>
  </r>
  <r>
    <s v="9671090000"/>
    <s v="Kiegészítő infrastrukturális támogatás M"/>
    <s v="Kieg.infrastr.tám.M"/>
    <s v=""/>
    <s v=""/>
    <s v="2"/>
    <s v="30"/>
    <s v="2"/>
    <s v="BE1201"/>
    <s v=""/>
    <s v=""/>
    <s v="0006"/>
    <d v="2024-12-17T00:00:00"/>
    <x v="571"/>
    <x v="567"/>
    <x v="54"/>
    <x v="54"/>
    <x v="13"/>
    <x v="13"/>
    <x v="2"/>
    <x v="2"/>
    <x v="2"/>
    <x v="2"/>
    <x v="1"/>
    <x v="1"/>
    <x v="0"/>
  </r>
  <r>
    <s v="9671100000"/>
    <s v="Köznevelési tevékenység támogatása M"/>
    <s v="Köznevelési támog.M"/>
    <s v=""/>
    <s v=""/>
    <s v="2"/>
    <s v="30"/>
    <s v="2"/>
    <s v="BE1201"/>
    <s v=""/>
    <s v=""/>
    <s v="0006"/>
    <d v="2024-12-17T00:00:00"/>
    <x v="572"/>
    <x v="568"/>
    <x v="54"/>
    <x v="54"/>
    <x v="13"/>
    <x v="13"/>
    <x v="2"/>
    <x v="2"/>
    <x v="2"/>
    <x v="2"/>
    <x v="1"/>
    <x v="1"/>
    <x v="0"/>
  </r>
  <r>
    <s v="9671110000"/>
    <s v="Szakképzési tevékenység támogatása M"/>
    <s v="Szakképzési támog.M"/>
    <s v=""/>
    <s v=""/>
    <s v="2"/>
    <s v="30"/>
    <s v="2"/>
    <s v="BE1201"/>
    <s v=""/>
    <s v=""/>
    <s v="0006"/>
    <d v="2024-12-17T00:00:00"/>
    <x v="573"/>
    <x v="569"/>
    <x v="54"/>
    <x v="54"/>
    <x v="13"/>
    <x v="13"/>
    <x v="2"/>
    <x v="2"/>
    <x v="2"/>
    <x v="2"/>
    <x v="1"/>
    <x v="1"/>
    <x v="0"/>
  </r>
  <r>
    <s v="9671120000"/>
    <s v="Kiemelt felsőokt.ágazati célokhoz kapcs.támog. M"/>
    <s v="Kiem.ágazati c.tám.M"/>
    <s v=""/>
    <s v=""/>
    <s v="2"/>
    <s v="30"/>
    <s v="2"/>
    <s v="BE1201"/>
    <s v=""/>
    <s v=""/>
    <s v="0006"/>
    <d v="2024-12-17T00:00:00"/>
    <x v="574"/>
    <x v="570"/>
    <x v="54"/>
    <x v="54"/>
    <x v="13"/>
    <x v="13"/>
    <x v="2"/>
    <x v="2"/>
    <x v="2"/>
    <x v="2"/>
    <x v="1"/>
    <x v="1"/>
    <x v="0"/>
  </r>
  <r>
    <s v="9671120021"/>
    <s v="Kiemelt felsőokt.ágazati célokhoz kapcs.tám M 2021"/>
    <s v="Kiem.ágaz c.tám.M 21"/>
    <s v=""/>
    <s v=""/>
    <s v="2"/>
    <s v="30"/>
    <s v="2"/>
    <s v="BE1201"/>
    <s v=""/>
    <s v=""/>
    <s v="0006"/>
    <d v="2024-12-17T00:00:00"/>
    <x v="575"/>
    <x v="571"/>
    <x v="54"/>
    <x v="54"/>
    <x v="13"/>
    <x v="13"/>
    <x v="2"/>
    <x v="2"/>
    <x v="2"/>
    <x v="2"/>
    <x v="1"/>
    <x v="1"/>
    <x v="0"/>
  </r>
  <r>
    <s v="9671120022"/>
    <s v="Kiemelt felsőokt.ágazati célokhoz kapcs.tám M 2022"/>
    <s v="Kiem.ágaz c.tám.M 22"/>
    <s v=""/>
    <s v=""/>
    <s v="2"/>
    <s v="30"/>
    <s v="2"/>
    <s v="BE1201"/>
    <s v=""/>
    <s v=""/>
    <s v="0006"/>
    <d v="2024-12-17T00:00:00"/>
    <x v="576"/>
    <x v="572"/>
    <x v="54"/>
    <x v="54"/>
    <x v="13"/>
    <x v="13"/>
    <x v="2"/>
    <x v="2"/>
    <x v="2"/>
    <x v="2"/>
    <x v="1"/>
    <x v="1"/>
    <x v="0"/>
  </r>
  <r>
    <s v="9671120023"/>
    <s v="Kiemelt felsőokt.ágazati célokhoz kapcs.tám M 2023"/>
    <s v="Kiem.ágaz c.tám.M 23"/>
    <s v=""/>
    <s v=""/>
    <s v="2"/>
    <s v="30"/>
    <s v="2"/>
    <s v="BE1201"/>
    <s v=""/>
    <s v=""/>
    <s v="0006"/>
    <d v="2024-12-17T00:00:00"/>
    <x v="577"/>
    <x v="573"/>
    <x v="54"/>
    <x v="54"/>
    <x v="13"/>
    <x v="13"/>
    <x v="2"/>
    <x v="2"/>
    <x v="2"/>
    <x v="2"/>
    <x v="1"/>
    <x v="1"/>
    <x v="0"/>
  </r>
  <r>
    <s v="9671120024"/>
    <s v="Kiemelt felsőokt.ágazati célokhoz kapcs.tám M 2024"/>
    <s v="Kiem.ágaz. c.tám.M24"/>
    <s v=""/>
    <s v=""/>
    <s v="2"/>
    <s v="30"/>
    <s v="2"/>
    <s v="BE1201"/>
    <s v=""/>
    <s v=""/>
    <s v="0006"/>
    <d v="2024-12-17T00:00:00"/>
    <x v="578"/>
    <x v="574"/>
    <x v="54"/>
    <x v="54"/>
    <x v="13"/>
    <x v="13"/>
    <x v="2"/>
    <x v="2"/>
    <x v="2"/>
    <x v="2"/>
    <x v="1"/>
    <x v="1"/>
    <x v="0"/>
  </r>
  <r>
    <s v="9671130000"/>
    <s v="Speciális feladatok támogatása (egyéb közfelad.) M"/>
    <s v="Speciál.felad.tám.M"/>
    <s v=""/>
    <s v=""/>
    <s v="2"/>
    <s v="30"/>
    <s v="2"/>
    <s v="BE1201"/>
    <s v=""/>
    <s v=""/>
    <s v="0006"/>
    <d v="2024-12-17T00:00:00"/>
    <x v="579"/>
    <x v="575"/>
    <x v="54"/>
    <x v="54"/>
    <x v="13"/>
    <x v="13"/>
    <x v="2"/>
    <x v="2"/>
    <x v="2"/>
    <x v="2"/>
    <x v="1"/>
    <x v="1"/>
    <x v="0"/>
  </r>
  <r>
    <s v="9671140000"/>
    <s v="Egyéb, kormányhatározat alapján nyújtott támog. F"/>
    <s v="Egyéb,korm.hat.tám.F"/>
    <s v=""/>
    <s v=""/>
    <s v="2"/>
    <s v="30"/>
    <s v="2"/>
    <s v="BE1201"/>
    <s v=""/>
    <s v=""/>
    <s v="0006"/>
    <d v="2024-12-17T00:00:00"/>
    <x v="580"/>
    <x v="576"/>
    <x v="54"/>
    <x v="54"/>
    <x v="13"/>
    <x v="13"/>
    <x v="2"/>
    <x v="2"/>
    <x v="2"/>
    <x v="2"/>
    <x v="1"/>
    <x v="1"/>
    <x v="0"/>
  </r>
  <r>
    <s v="9671150000"/>
    <s v="Egyéb, kormányhatározat alapján nyújtott támog. M"/>
    <s v="Egyéb,korm.hat.tám.M"/>
    <s v=""/>
    <s v=""/>
    <s v="2"/>
    <s v="30"/>
    <s v="2"/>
    <s v="BE1201"/>
    <s v=""/>
    <s v=""/>
    <s v="0006"/>
    <d v="2024-12-17T00:00:00"/>
    <x v="581"/>
    <x v="577"/>
    <x v="54"/>
    <x v="54"/>
    <x v="13"/>
    <x v="13"/>
    <x v="2"/>
    <x v="2"/>
    <x v="2"/>
    <x v="2"/>
    <x v="1"/>
    <x v="1"/>
    <x v="0"/>
  </r>
  <r>
    <s v="9671160022"/>
    <s v="Teljesítményarányos alaptámogatás F 2022"/>
    <s v="Telj.arány.alapt.F22"/>
    <s v=""/>
    <s v=""/>
    <s v="2"/>
    <s v="30"/>
    <s v="2"/>
    <s v="BE1201"/>
    <s v=""/>
    <s v=""/>
    <s v="0006"/>
    <d v="2024-12-20T00:00:00"/>
    <x v="582"/>
    <x v="578"/>
    <x v="54"/>
    <x v="54"/>
    <x v="13"/>
    <x v="13"/>
    <x v="2"/>
    <x v="2"/>
    <x v="2"/>
    <x v="2"/>
    <x v="1"/>
    <x v="1"/>
    <x v="0"/>
  </r>
  <r>
    <s v="9671160023"/>
    <s v="Teljesítményarányos alaptámogatás F 2023"/>
    <s v="Telj.arány.alapt.F23"/>
    <s v=""/>
    <s v=""/>
    <s v="2"/>
    <s v="30"/>
    <s v="2"/>
    <s v="BE1201"/>
    <s v=""/>
    <s v=""/>
    <s v="0006"/>
    <d v="2024-12-17T00:00:00"/>
    <x v="583"/>
    <x v="579"/>
    <x v="54"/>
    <x v="54"/>
    <x v="13"/>
    <x v="13"/>
    <x v="2"/>
    <x v="2"/>
    <x v="2"/>
    <x v="2"/>
    <x v="1"/>
    <x v="1"/>
    <x v="0"/>
  </r>
  <r>
    <s v="9671170000"/>
    <s v="Valorizációs támogatás"/>
    <s v="Valorizációs támogat"/>
    <s v=""/>
    <s v=""/>
    <s v="2"/>
    <s v="30"/>
    <s v="2"/>
    <s v="BE1201"/>
    <s v=""/>
    <s v=""/>
    <s v="0006"/>
    <d v="2024-12-17T00:00:00"/>
    <x v="584"/>
    <x v="580"/>
    <x v="54"/>
    <x v="54"/>
    <x v="13"/>
    <x v="13"/>
    <x v="2"/>
    <x v="2"/>
    <x v="2"/>
    <x v="2"/>
    <x v="1"/>
    <x v="1"/>
    <x v="0"/>
  </r>
  <r>
    <s v="9671180024"/>
    <s v="Kiegészítő alaptámogatás F24"/>
    <s v="Kieg.alaptám F24"/>
    <s v=""/>
    <s v=""/>
    <s v="2"/>
    <s v="30"/>
    <s v="2"/>
    <s v="BE1201"/>
    <s v=""/>
    <s v=""/>
    <s v="0006"/>
    <d v="2025-03-11T00:00:00"/>
    <x v="585"/>
    <x v="581"/>
    <x v="54"/>
    <x v="54"/>
    <x v="13"/>
    <x v="13"/>
    <x v="2"/>
    <x v="2"/>
    <x v="2"/>
    <x v="2"/>
    <x v="1"/>
    <x v="1"/>
    <x v="0"/>
  </r>
  <r>
    <s v="9671180025"/>
    <s v="Kiegészítő alaptámogatás F25"/>
    <s v="Kieg.alaptám F25"/>
    <s v=""/>
    <s v=""/>
    <s v="2"/>
    <s v="30"/>
    <s v="2"/>
    <s v="BE1201"/>
    <s v=""/>
    <s v=""/>
    <s v="0006"/>
    <d v="2025-03-11T00:00:00"/>
    <x v="586"/>
    <x v="582"/>
    <x v="54"/>
    <x v="54"/>
    <x v="13"/>
    <x v="13"/>
    <x v="2"/>
    <x v="2"/>
    <x v="2"/>
    <x v="2"/>
    <x v="1"/>
    <x v="1"/>
    <x v="0"/>
  </r>
  <r>
    <s v="9671980000"/>
    <s v="Egyéb működési tám.közfelad.finansz.szerz.alapj. M"/>
    <s v="Egyéb tám.közfelad.M"/>
    <s v=""/>
    <s v=""/>
    <s v="2"/>
    <s v="30"/>
    <s v="2"/>
    <s v="BE1201"/>
    <s v=""/>
    <s v=""/>
    <s v="0006"/>
    <d v="2024-12-17T00:00:00"/>
    <x v="587"/>
    <x v="583"/>
    <x v="54"/>
    <x v="54"/>
    <x v="13"/>
    <x v="13"/>
    <x v="2"/>
    <x v="2"/>
    <x v="2"/>
    <x v="2"/>
    <x v="1"/>
    <x v="1"/>
    <x v="0"/>
  </r>
  <r>
    <s v="9671990000"/>
    <s v="Egyéb fejlesztési tám.közfelad.finansz.szerz.al. F"/>
    <s v="Egyéb tám.közfelad.F"/>
    <s v=""/>
    <s v=""/>
    <s v="2"/>
    <s v="30"/>
    <s v="2"/>
    <s v="BE1201"/>
    <s v=""/>
    <s v=""/>
    <s v="0006"/>
    <d v="2024-12-17T00:00:00"/>
    <x v="588"/>
    <x v="584"/>
    <x v="54"/>
    <x v="54"/>
    <x v="13"/>
    <x v="13"/>
    <x v="2"/>
    <x v="2"/>
    <x v="2"/>
    <x v="2"/>
    <x v="1"/>
    <x v="1"/>
    <x v="0"/>
  </r>
  <r>
    <s v="9672010000"/>
    <s v="Képzési támogatás M"/>
    <s v="Képzési támogatás M"/>
    <s v=""/>
    <s v=""/>
    <s v="2"/>
    <s v="30"/>
    <s v="2"/>
    <s v="BE1202"/>
    <s v=""/>
    <s v=""/>
    <s v="0006"/>
    <d v="2024-12-17T00:00:00"/>
    <x v="589"/>
    <x v="585"/>
    <x v="55"/>
    <x v="55"/>
    <x v="13"/>
    <x v="13"/>
    <x v="2"/>
    <x v="2"/>
    <x v="2"/>
    <x v="2"/>
    <x v="1"/>
    <x v="1"/>
    <x v="0"/>
  </r>
  <r>
    <s v="9672020000"/>
    <s v="Hallgatói juttatások M"/>
    <s v="Hallgatói jutt.tám.M"/>
    <s v=""/>
    <s v=""/>
    <s v="2"/>
    <s v="30"/>
    <s v="2"/>
    <s v="BE1202"/>
    <s v=""/>
    <s v=""/>
    <s v="0006"/>
    <d v="2024-12-17T00:00:00"/>
    <x v="590"/>
    <x v="586"/>
    <x v="55"/>
    <x v="55"/>
    <x v="13"/>
    <x v="13"/>
    <x v="2"/>
    <x v="2"/>
    <x v="2"/>
    <x v="2"/>
    <x v="1"/>
    <x v="1"/>
    <x v="0"/>
  </r>
  <r>
    <s v="9672030000"/>
    <s v="Céltámogatás (programfinanszírozás) M"/>
    <s v="Céltámog.(pr.fin) M"/>
    <s v=""/>
    <s v=""/>
    <s v="2"/>
    <s v="30"/>
    <s v="2"/>
    <s v="BE1202"/>
    <s v=""/>
    <s v=""/>
    <s v="0006"/>
    <d v="2024-12-17T00:00:00"/>
    <x v="591"/>
    <x v="587"/>
    <x v="55"/>
    <x v="55"/>
    <x v="13"/>
    <x v="13"/>
    <x v="2"/>
    <x v="2"/>
    <x v="2"/>
    <x v="2"/>
    <x v="1"/>
    <x v="1"/>
    <x v="0"/>
  </r>
  <r>
    <s v="9672040000"/>
    <s v="PPP program támogatása M"/>
    <s v="PPP program támog.M"/>
    <s v=""/>
    <s v=""/>
    <s v="2"/>
    <s v="30"/>
    <s v="2"/>
    <s v="BE1202"/>
    <s v=""/>
    <s v=""/>
    <s v="0006"/>
    <d v="2024-12-17T00:00:00"/>
    <x v="592"/>
    <x v="588"/>
    <x v="55"/>
    <x v="55"/>
    <x v="13"/>
    <x v="13"/>
    <x v="2"/>
    <x v="2"/>
    <x v="2"/>
    <x v="2"/>
    <x v="1"/>
    <x v="1"/>
    <x v="0"/>
  </r>
  <r>
    <s v="9672050000"/>
    <s v="Közoktatási feladatok támogatása M"/>
    <s v="Közokt.felad.támog.M"/>
    <s v=""/>
    <s v=""/>
    <s v="2"/>
    <s v="30"/>
    <s v="2"/>
    <s v="BE1202"/>
    <s v=""/>
    <s v=""/>
    <s v="0006"/>
    <d v="2024-12-17T00:00:00"/>
    <x v="593"/>
    <x v="589"/>
    <x v="55"/>
    <x v="55"/>
    <x v="13"/>
    <x v="13"/>
    <x v="2"/>
    <x v="2"/>
    <x v="2"/>
    <x v="2"/>
    <x v="1"/>
    <x v="1"/>
    <x v="0"/>
  </r>
  <r>
    <s v="9672060000"/>
    <s v="Egyéb máshová nem sorolt állami támogatás M"/>
    <s v="Egyéb állami támog.M"/>
    <s v=""/>
    <s v=""/>
    <s v="2"/>
    <s v="30"/>
    <s v="2"/>
    <s v="BE1202"/>
    <s v=""/>
    <s v=""/>
    <s v="0006"/>
    <d v="2024-12-17T00:00:00"/>
    <x v="594"/>
    <x v="590"/>
    <x v="55"/>
    <x v="55"/>
    <x v="13"/>
    <x v="13"/>
    <x v="2"/>
    <x v="2"/>
    <x v="2"/>
    <x v="2"/>
    <x v="1"/>
    <x v="1"/>
    <x v="0"/>
  </r>
  <r>
    <s v="9672070000"/>
    <s v="Stipendium Hungaricum és egyéb ösztöndíjprog.tám.M"/>
    <s v="Ösztöndíjpr.SH tám.M"/>
    <s v=""/>
    <s v=""/>
    <s v="2"/>
    <s v="30"/>
    <s v="2"/>
    <s v="BE1202"/>
    <s v=""/>
    <s v=""/>
    <s v="0006"/>
    <d v="2024-12-17T00:00:00"/>
    <x v="595"/>
    <x v="591"/>
    <x v="55"/>
    <x v="55"/>
    <x v="13"/>
    <x v="13"/>
    <x v="2"/>
    <x v="2"/>
    <x v="2"/>
    <x v="2"/>
    <x v="1"/>
    <x v="1"/>
    <x v="0"/>
  </r>
  <r>
    <s v="9672071000"/>
    <s v="Keresztény Ösztöndíj M"/>
    <s v="Keresztény Ödíj M"/>
    <s v=""/>
    <s v=""/>
    <s v="2"/>
    <s v="30"/>
    <s v="2"/>
    <s v="BE1202"/>
    <s v=""/>
    <s v=""/>
    <s v="0006"/>
    <d v="2025-04-09T00:00:00"/>
    <x v="596"/>
    <x v="592"/>
    <x v="55"/>
    <x v="55"/>
    <x v="13"/>
    <x v="13"/>
    <x v="2"/>
    <x v="2"/>
    <x v="2"/>
    <x v="2"/>
    <x v="1"/>
    <x v="1"/>
    <x v="0"/>
  </r>
  <r>
    <s v="9672080000"/>
    <s v="Céltámogatás (programfinanszírozás) F"/>
    <s v="Céltámog.(pr.fin) F"/>
    <s v=""/>
    <s v=""/>
    <s v="2"/>
    <s v="30"/>
    <s v="2"/>
    <s v="BE1202"/>
    <s v=""/>
    <s v=""/>
    <s v="0006"/>
    <d v="2024-12-17T00:00:00"/>
    <x v="597"/>
    <x v="593"/>
    <x v="55"/>
    <x v="55"/>
    <x v="13"/>
    <x v="13"/>
    <x v="2"/>
    <x v="2"/>
    <x v="2"/>
    <x v="2"/>
    <x v="1"/>
    <x v="1"/>
    <x v="0"/>
  </r>
  <r>
    <s v="9673000000"/>
    <s v="TB-től kapott támogatás"/>
    <s v="TB-től kapott támog."/>
    <s v=""/>
    <s v=""/>
    <s v="2"/>
    <s v="30"/>
    <s v="2"/>
    <s v="BE1301"/>
    <s v=""/>
    <s v=""/>
    <s v="0006"/>
    <d v="2024-12-17T00:00:00"/>
    <x v="598"/>
    <x v="594"/>
    <x v="52"/>
    <x v="52"/>
    <x v="12"/>
    <x v="12"/>
    <x v="2"/>
    <x v="2"/>
    <x v="2"/>
    <x v="2"/>
    <x v="1"/>
    <x v="1"/>
    <x v="0"/>
  </r>
  <r>
    <s v="9674000000"/>
    <s v="Rezidensképzés támogatása"/>
    <s v="Rezidensképzés tám."/>
    <s v=""/>
    <s v=""/>
    <s v="2"/>
    <s v="30"/>
    <s v="2"/>
    <s v="BE1401"/>
    <s v=""/>
    <s v=""/>
    <s v="0006"/>
    <d v="2024-12-17T00:00:00"/>
    <x v="599"/>
    <x v="595"/>
    <x v="56"/>
    <x v="56"/>
    <x v="14"/>
    <x v="14"/>
    <x v="2"/>
    <x v="2"/>
    <x v="2"/>
    <x v="2"/>
    <x v="1"/>
    <x v="1"/>
    <x v="0"/>
  </r>
  <r>
    <s v="9683100000"/>
    <s v="Térítés nélkül átvett t.eszköz piaci értéke"/>
    <s v="Tér.nélk.átv.t.eszk."/>
    <s v=""/>
    <s v=""/>
    <s v="2"/>
    <s v="30"/>
    <s v="2"/>
    <s v="BE1901"/>
    <s v=""/>
    <s v=""/>
    <s v="0006"/>
    <d v="2024-12-17T00:00:00"/>
    <x v="600"/>
    <x v="596"/>
    <x v="14"/>
    <x v="14"/>
    <x v="5"/>
    <x v="5"/>
    <x v="2"/>
    <x v="2"/>
    <x v="2"/>
    <x v="2"/>
    <x v="1"/>
    <x v="1"/>
    <x v="0"/>
  </r>
  <r>
    <s v="9683200000"/>
    <s v="Térítés nélkül átvett készlet piaci értéke"/>
    <s v="Tér.nélk.átv.készl."/>
    <s v=""/>
    <s v=""/>
    <s v="2"/>
    <s v="30"/>
    <s v="2"/>
    <s v="BE1901"/>
    <s v=""/>
    <s v=""/>
    <s v="0006"/>
    <d v="2024-12-17T00:00:00"/>
    <x v="601"/>
    <x v="597"/>
    <x v="14"/>
    <x v="14"/>
    <x v="5"/>
    <x v="5"/>
    <x v="2"/>
    <x v="2"/>
    <x v="2"/>
    <x v="2"/>
    <x v="1"/>
    <x v="1"/>
    <x v="0"/>
  </r>
  <r>
    <s v="9686010000"/>
    <s v="Véglegesen fejl célra kapott tám - kp.ktgv"/>
    <s v="Fejl.c.tám-kp.ktgv"/>
    <s v=""/>
    <s v=""/>
    <s v="2"/>
    <s v="30"/>
    <s v="2"/>
    <s v="BE1402"/>
    <s v=""/>
    <s v=""/>
    <s v="0006"/>
    <d v="2024-12-17T00:00:00"/>
    <x v="602"/>
    <x v="598"/>
    <x v="57"/>
    <x v="57"/>
    <x v="14"/>
    <x v="14"/>
    <x v="2"/>
    <x v="2"/>
    <x v="2"/>
    <x v="2"/>
    <x v="1"/>
    <x v="1"/>
    <x v="0"/>
  </r>
  <r>
    <s v="9686020000"/>
    <s v="Véglegesen fejl célra kapott tám - ELKA"/>
    <s v="Fejl.c.tám-ELKA"/>
    <s v=""/>
    <s v=""/>
    <s v="2"/>
    <s v="30"/>
    <s v="2"/>
    <s v="BE1402"/>
    <s v=""/>
    <s v=""/>
    <s v="0006"/>
    <d v="2024-12-17T00:00:00"/>
    <x v="603"/>
    <x v="599"/>
    <x v="57"/>
    <x v="57"/>
    <x v="14"/>
    <x v="14"/>
    <x v="2"/>
    <x v="2"/>
    <x v="2"/>
    <x v="2"/>
    <x v="1"/>
    <x v="1"/>
    <x v="0"/>
  </r>
  <r>
    <s v="9686030000"/>
    <s v="Véglegesen fejl célra kapott tám - helyi önk."/>
    <s v="Fejl.c.tám-helyi önk"/>
    <s v=""/>
    <s v=""/>
    <s v="2"/>
    <s v="30"/>
    <s v="2"/>
    <s v="BE1402"/>
    <s v=""/>
    <s v=""/>
    <s v="0006"/>
    <d v="2024-12-17T00:00:00"/>
    <x v="604"/>
    <x v="600"/>
    <x v="57"/>
    <x v="57"/>
    <x v="14"/>
    <x v="14"/>
    <x v="2"/>
    <x v="2"/>
    <x v="2"/>
    <x v="2"/>
    <x v="1"/>
    <x v="1"/>
    <x v="0"/>
  </r>
  <r>
    <s v="9686040000"/>
    <s v="Véglegesen fejl célra kapott tám - civil. szerv"/>
    <s v="Fejl.c.tám-civil sz"/>
    <s v=""/>
    <s v=""/>
    <s v="2"/>
    <s v="30"/>
    <s v="2"/>
    <s v="BE1402"/>
    <s v=""/>
    <s v=""/>
    <s v="0006"/>
    <d v="2024-12-17T00:00:00"/>
    <x v="605"/>
    <x v="601"/>
    <x v="57"/>
    <x v="57"/>
    <x v="14"/>
    <x v="14"/>
    <x v="2"/>
    <x v="2"/>
    <x v="2"/>
    <x v="2"/>
    <x v="1"/>
    <x v="1"/>
    <x v="0"/>
  </r>
  <r>
    <s v="9686050000"/>
    <s v="Véglegesen fejl célra kapott tám - EU ktgv."/>
    <s v="Fejl.c.tám-EU ktgv."/>
    <s v=""/>
    <s v=""/>
    <s v="2"/>
    <s v="30"/>
    <s v="2"/>
    <s v="BE1402"/>
    <s v=""/>
    <s v=""/>
    <s v="0006"/>
    <d v="2024-12-17T00:00:00"/>
    <x v="606"/>
    <x v="602"/>
    <x v="57"/>
    <x v="57"/>
    <x v="14"/>
    <x v="14"/>
    <x v="2"/>
    <x v="2"/>
    <x v="2"/>
    <x v="2"/>
    <x v="1"/>
    <x v="1"/>
    <x v="0"/>
  </r>
  <r>
    <s v="9686060000"/>
    <s v="Véglegesen fejl célra kapott tám - külf.korm"/>
    <s v="Fejl.c.tám-külf.korm"/>
    <s v=""/>
    <s v=""/>
    <s v="2"/>
    <s v="30"/>
    <s v="2"/>
    <s v="BE1402"/>
    <s v=""/>
    <s v=""/>
    <s v="0006"/>
    <d v="2024-12-17T00:00:00"/>
    <x v="607"/>
    <x v="603"/>
    <x v="57"/>
    <x v="57"/>
    <x v="14"/>
    <x v="14"/>
    <x v="2"/>
    <x v="2"/>
    <x v="2"/>
    <x v="2"/>
    <x v="1"/>
    <x v="1"/>
    <x v="0"/>
  </r>
  <r>
    <s v="9686070000"/>
    <s v="Véglegesen fejl célra kapott tám - nk. szerv"/>
    <s v="Fejl.c.tám-nk. szerv"/>
    <s v=""/>
    <s v=""/>
    <s v="2"/>
    <s v="30"/>
    <s v="2"/>
    <s v="BE1402"/>
    <s v=""/>
    <s v=""/>
    <s v="0006"/>
    <d v="2024-12-17T00:00:00"/>
    <x v="608"/>
    <x v="604"/>
    <x v="57"/>
    <x v="57"/>
    <x v="14"/>
    <x v="14"/>
    <x v="2"/>
    <x v="2"/>
    <x v="2"/>
    <x v="2"/>
    <x v="1"/>
    <x v="1"/>
    <x v="0"/>
  </r>
  <r>
    <s v="9686080000"/>
    <s v="Véglegesen fejl célra kapott tám - nk. szerződ"/>
    <s v="Fejl.c.tám-nkszerződ"/>
    <s v=""/>
    <s v=""/>
    <s v="2"/>
    <s v="30"/>
    <s v="2"/>
    <s v="BE1402"/>
    <s v=""/>
    <s v=""/>
    <s v="0006"/>
    <d v="2024-12-17T00:00:00"/>
    <x v="609"/>
    <x v="605"/>
    <x v="57"/>
    <x v="57"/>
    <x v="14"/>
    <x v="14"/>
    <x v="2"/>
    <x v="2"/>
    <x v="2"/>
    <x v="2"/>
    <x v="1"/>
    <x v="1"/>
    <x v="0"/>
  </r>
  <r>
    <s v="9686090000"/>
    <s v="Véglegesen fejl célra kapott tám - egyéb"/>
    <s v="Fejl. célú tám.egyéb"/>
    <s v=""/>
    <s v=""/>
    <s v="2"/>
    <s v="30"/>
    <s v="2"/>
    <s v="BE1402"/>
    <s v=""/>
    <s v=""/>
    <s v="0006"/>
    <d v="2024-12-17T00:00:00"/>
    <x v="610"/>
    <x v="606"/>
    <x v="57"/>
    <x v="57"/>
    <x v="14"/>
    <x v="14"/>
    <x v="2"/>
    <x v="2"/>
    <x v="2"/>
    <x v="2"/>
    <x v="1"/>
    <x v="1"/>
    <x v="0"/>
  </r>
  <r>
    <s v="9686100000"/>
    <s v="Véglegesen fejl célra kapott tám 2014"/>
    <s v="Fejl.c.tám-egyéb2014"/>
    <s v=""/>
    <s v=""/>
    <s v="2"/>
    <s v="30"/>
    <s v="2"/>
    <s v="BE1402"/>
    <s v=""/>
    <s v=""/>
    <s v="0006"/>
    <d v="2024-12-17T00:00:00"/>
    <x v="611"/>
    <x v="607"/>
    <x v="57"/>
    <x v="57"/>
    <x v="14"/>
    <x v="14"/>
    <x v="2"/>
    <x v="2"/>
    <x v="2"/>
    <x v="2"/>
    <x v="1"/>
    <x v="1"/>
    <x v="0"/>
  </r>
  <r>
    <s v="9687010000"/>
    <s v="Véglegesen műk célra kapott tám - kp.ktgv"/>
    <s v="Műk.c.tám-kp.ktgv"/>
    <s v=""/>
    <s v=""/>
    <s v="2"/>
    <s v="30"/>
    <s v="2"/>
    <s v="BE1402"/>
    <s v=""/>
    <s v=""/>
    <s v="0006"/>
    <d v="2024-12-17T00:00:00"/>
    <x v="612"/>
    <x v="608"/>
    <x v="57"/>
    <x v="57"/>
    <x v="14"/>
    <x v="14"/>
    <x v="2"/>
    <x v="2"/>
    <x v="2"/>
    <x v="2"/>
    <x v="1"/>
    <x v="1"/>
    <x v="0"/>
  </r>
  <r>
    <s v="9687020000"/>
    <s v="Véglegesen műk célra kapott tám - ELKA"/>
    <s v="Műk.c.tám-ELKA"/>
    <s v=""/>
    <s v=""/>
    <s v="2"/>
    <s v="30"/>
    <s v="2"/>
    <s v="BE1402"/>
    <s v=""/>
    <s v=""/>
    <s v="0006"/>
    <d v="2024-12-17T00:00:00"/>
    <x v="613"/>
    <x v="609"/>
    <x v="57"/>
    <x v="57"/>
    <x v="14"/>
    <x v="14"/>
    <x v="2"/>
    <x v="2"/>
    <x v="2"/>
    <x v="2"/>
    <x v="1"/>
    <x v="1"/>
    <x v="0"/>
  </r>
  <r>
    <s v="9687030000"/>
    <s v="Véglegesen műk célra kapott tám - helyi önk."/>
    <s v="Műk.c.tám-helyi önk."/>
    <s v=""/>
    <s v=""/>
    <s v="2"/>
    <s v="30"/>
    <s v="2"/>
    <s v="BE1402"/>
    <s v=""/>
    <s v=""/>
    <s v="0006"/>
    <d v="2024-12-17T00:00:00"/>
    <x v="614"/>
    <x v="610"/>
    <x v="57"/>
    <x v="57"/>
    <x v="14"/>
    <x v="14"/>
    <x v="2"/>
    <x v="2"/>
    <x v="2"/>
    <x v="2"/>
    <x v="1"/>
    <x v="1"/>
    <x v="0"/>
  </r>
  <r>
    <s v="9687040000"/>
    <s v="Véglegesen műk célra kapott tám - civil. szerv"/>
    <s v="Műk.c.tám-civil sz"/>
    <s v=""/>
    <s v=""/>
    <s v="2"/>
    <s v="30"/>
    <s v="2"/>
    <s v="BE1402"/>
    <s v=""/>
    <s v=""/>
    <s v="0006"/>
    <d v="2024-12-17T00:00:00"/>
    <x v="615"/>
    <x v="611"/>
    <x v="57"/>
    <x v="57"/>
    <x v="14"/>
    <x v="14"/>
    <x v="2"/>
    <x v="2"/>
    <x v="2"/>
    <x v="2"/>
    <x v="1"/>
    <x v="1"/>
    <x v="0"/>
  </r>
  <r>
    <s v="9687050000"/>
    <s v="Véglegesen műk célra kapott tám - EU ktgv."/>
    <s v="Műk.c.tám-EU ktgv."/>
    <s v=""/>
    <s v=""/>
    <s v="2"/>
    <s v="30"/>
    <s v="2"/>
    <s v="BE1402"/>
    <s v=""/>
    <s v=""/>
    <s v="0006"/>
    <d v="2024-12-17T00:00:00"/>
    <x v="616"/>
    <x v="612"/>
    <x v="57"/>
    <x v="57"/>
    <x v="14"/>
    <x v="14"/>
    <x v="2"/>
    <x v="2"/>
    <x v="2"/>
    <x v="2"/>
    <x v="1"/>
    <x v="1"/>
    <x v="0"/>
  </r>
  <r>
    <s v="9687060000"/>
    <s v="Véglegesen műk célra kapott tám - külf.korm"/>
    <s v="Műk.c.tám-külf.korm"/>
    <s v=""/>
    <s v=""/>
    <s v="2"/>
    <s v="30"/>
    <s v="2"/>
    <s v="BE1402"/>
    <s v=""/>
    <s v=""/>
    <s v="0006"/>
    <d v="2024-12-17T00:00:00"/>
    <x v="617"/>
    <x v="613"/>
    <x v="57"/>
    <x v="57"/>
    <x v="14"/>
    <x v="14"/>
    <x v="2"/>
    <x v="2"/>
    <x v="2"/>
    <x v="2"/>
    <x v="1"/>
    <x v="1"/>
    <x v="0"/>
  </r>
  <r>
    <s v="9687070000"/>
    <s v="Véglegesen műk célra kapott tám - nk. szerv"/>
    <s v="Műk.c.tám-nk. szerv"/>
    <s v=""/>
    <s v=""/>
    <s v="2"/>
    <s v="30"/>
    <s v="2"/>
    <s v="BE1402"/>
    <s v=""/>
    <s v=""/>
    <s v="0006"/>
    <d v="2024-12-17T00:00:00"/>
    <x v="618"/>
    <x v="614"/>
    <x v="57"/>
    <x v="57"/>
    <x v="14"/>
    <x v="14"/>
    <x v="2"/>
    <x v="2"/>
    <x v="2"/>
    <x v="2"/>
    <x v="1"/>
    <x v="1"/>
    <x v="0"/>
  </r>
  <r>
    <s v="9687080000"/>
    <s v="Véglegesen műk célra kapott tám - nk. szerződ"/>
    <s v="Műk.c.tám-nk.szerződ"/>
    <s v=""/>
    <s v=""/>
    <s v="2"/>
    <s v="30"/>
    <s v="2"/>
    <s v="BE1402"/>
    <s v=""/>
    <s v=""/>
    <s v="0006"/>
    <d v="2024-12-17T00:00:00"/>
    <x v="619"/>
    <x v="615"/>
    <x v="57"/>
    <x v="57"/>
    <x v="14"/>
    <x v="14"/>
    <x v="2"/>
    <x v="2"/>
    <x v="2"/>
    <x v="2"/>
    <x v="1"/>
    <x v="1"/>
    <x v="0"/>
  </r>
  <r>
    <s v="9687090000"/>
    <s v="Véglegesen műk célra kapott tám - egyéb"/>
    <s v="Műk. célú tám.egyéb"/>
    <s v=""/>
    <s v=""/>
    <s v="2"/>
    <s v="30"/>
    <s v="2"/>
    <s v="BE1402"/>
    <s v=""/>
    <s v=""/>
    <s v="0006"/>
    <d v="2024-12-17T00:00:00"/>
    <x v="620"/>
    <x v="616"/>
    <x v="57"/>
    <x v="57"/>
    <x v="14"/>
    <x v="14"/>
    <x v="2"/>
    <x v="2"/>
    <x v="2"/>
    <x v="2"/>
    <x v="1"/>
    <x v="1"/>
    <x v="0"/>
  </r>
  <r>
    <s v="9687990000"/>
    <s v="Továbbut. céllal kapott támogatás"/>
    <s v="Továbbut. kap.támoga"/>
    <s v=""/>
    <s v=""/>
    <s v="2"/>
    <s v="30"/>
    <s v="2"/>
    <s v="BE1402"/>
    <s v=""/>
    <s v=""/>
    <s v="0006"/>
    <d v="2025-05-12T00:00:00"/>
    <x v="621"/>
    <x v="617"/>
    <x v="57"/>
    <x v="57"/>
    <x v="14"/>
    <x v="14"/>
    <x v="2"/>
    <x v="2"/>
    <x v="2"/>
    <x v="2"/>
    <x v="1"/>
    <x v="1"/>
    <x v="0"/>
  </r>
  <r>
    <s v="9688000000"/>
    <s v="Ajándék, hagyaték, többlet tárgyi eszköz"/>
    <s v="Ajánd,többl.t.eszk."/>
    <s v=""/>
    <s v=""/>
    <s v="2"/>
    <s v="30"/>
    <s v="2"/>
    <s v="BE1901"/>
    <s v=""/>
    <s v=""/>
    <s v="0006"/>
    <d v="2024-12-17T00:00:00"/>
    <x v="622"/>
    <x v="618"/>
    <x v="14"/>
    <x v="14"/>
    <x v="5"/>
    <x v="5"/>
    <x v="2"/>
    <x v="2"/>
    <x v="2"/>
    <x v="2"/>
    <x v="1"/>
    <x v="1"/>
    <x v="0"/>
  </r>
  <r>
    <s v="9688100000"/>
    <s v="Ajándék, hagyaték, többlet készlet"/>
    <s v="Ajánd,többl.készlet"/>
    <s v=""/>
    <s v=""/>
    <s v="2"/>
    <s v="30"/>
    <s v="2"/>
    <s v="BE1901"/>
    <s v=""/>
    <s v=""/>
    <s v="0006"/>
    <d v="2024-12-17T00:00:00"/>
    <x v="623"/>
    <x v="619"/>
    <x v="14"/>
    <x v="14"/>
    <x v="5"/>
    <x v="5"/>
    <x v="2"/>
    <x v="2"/>
    <x v="2"/>
    <x v="2"/>
    <x v="1"/>
    <x v="1"/>
    <x v="0"/>
  </r>
  <r>
    <s v="9688200000"/>
    <s v="Pénzbeli adomány"/>
    <s v="Pénzbeli adomány"/>
    <s v=""/>
    <s v=""/>
    <s v="2"/>
    <s v="30"/>
    <s v="2"/>
    <s v="BE1901"/>
    <s v=""/>
    <s v=""/>
    <s v="0006"/>
    <d v="2025-04-15T00:00:00"/>
    <x v="624"/>
    <x v="620"/>
    <x v="14"/>
    <x v="14"/>
    <x v="5"/>
    <x v="5"/>
    <x v="2"/>
    <x v="2"/>
    <x v="2"/>
    <x v="2"/>
    <x v="1"/>
    <x v="1"/>
    <x v="0"/>
  </r>
  <r>
    <s v="9689000000"/>
    <s v="Biztosító visszaigazolt kártérítése"/>
    <s v="Bizt.visszaig.kártér"/>
    <s v=""/>
    <s v=""/>
    <s v="2"/>
    <s v="30"/>
    <s v="2"/>
    <s v="BE1112"/>
    <s v=""/>
    <s v=""/>
    <s v="0006"/>
    <d v="2024-12-17T00:00:00"/>
    <x v="625"/>
    <x v="621"/>
    <x v="42"/>
    <x v="42"/>
    <x v="11"/>
    <x v="11"/>
    <x v="2"/>
    <x v="2"/>
    <x v="2"/>
    <x v="2"/>
    <x v="1"/>
    <x v="1"/>
    <x v="0"/>
  </r>
  <r>
    <s v="9692000000"/>
    <s v="TB kifizetőhely költségtérítés"/>
    <s v="TB kifizetőhely költ"/>
    <s v=""/>
    <s v=""/>
    <s v="2"/>
    <s v="30"/>
    <s v="2"/>
    <s v="BE1112"/>
    <s v=""/>
    <s v=""/>
    <s v="0006"/>
    <d v="2024-12-17T00:00:00"/>
    <x v="626"/>
    <x v="622"/>
    <x v="42"/>
    <x v="42"/>
    <x v="11"/>
    <x v="11"/>
    <x v="2"/>
    <x v="2"/>
    <x v="2"/>
    <x v="2"/>
    <x v="1"/>
    <x v="1"/>
    <x v="0"/>
  </r>
  <r>
    <s v="9695000000"/>
    <s v="Bekerülési értéknek nem minősülő beszerz érték-kül"/>
    <s v="Beszerzési érték-kül"/>
    <s v=""/>
    <s v=""/>
    <s v="2"/>
    <s v="30"/>
    <s v="2"/>
    <s v="BE1112"/>
    <s v=""/>
    <s v=""/>
    <s v="0006"/>
    <d v="2024-12-17T00:00:00"/>
    <x v="627"/>
    <x v="387"/>
    <x v="42"/>
    <x v="42"/>
    <x v="11"/>
    <x v="11"/>
    <x v="2"/>
    <x v="2"/>
    <x v="2"/>
    <x v="2"/>
    <x v="1"/>
    <x v="1"/>
    <x v="0"/>
  </r>
  <r>
    <s v="9696000000"/>
    <s v="Előző években adott támogatás visszatérülése"/>
    <s v="Elővő év tám. vissza"/>
    <s v=""/>
    <s v=""/>
    <s v="2"/>
    <s v="30"/>
    <s v="2"/>
    <s v="BE1112"/>
    <s v=""/>
    <s v=""/>
    <s v="0006"/>
    <d v="2024-12-17T00:00:00"/>
    <x v="628"/>
    <x v="623"/>
    <x v="42"/>
    <x v="42"/>
    <x v="11"/>
    <x v="11"/>
    <x v="2"/>
    <x v="2"/>
    <x v="2"/>
    <x v="2"/>
    <x v="1"/>
    <x v="1"/>
    <x v="0"/>
  </r>
  <r>
    <s v="9699000000"/>
    <s v="Egyéb különféle bevételek"/>
    <s v="Egyéb kféle bevétel"/>
    <s v=""/>
    <s v=""/>
    <s v="2"/>
    <s v="30"/>
    <s v="2"/>
    <s v="BE1112"/>
    <s v=""/>
    <s v=""/>
    <s v="0006"/>
    <d v="2024-12-17T00:00:00"/>
    <x v="629"/>
    <x v="624"/>
    <x v="42"/>
    <x v="42"/>
    <x v="11"/>
    <x v="11"/>
    <x v="2"/>
    <x v="2"/>
    <x v="2"/>
    <x v="2"/>
    <x v="1"/>
    <x v="1"/>
    <x v="0"/>
  </r>
  <r>
    <s v="9711000000"/>
    <s v="Kapott osztalék kapcsolt vállalkozástól"/>
    <s v="Kap.oszt.kapcs.v-tól"/>
    <s v=""/>
    <s v=""/>
    <s v="2"/>
    <s v="30"/>
    <s v="2"/>
    <s v="BE1111"/>
    <s v=""/>
    <s v=""/>
    <s v="0006"/>
    <d v="2024-12-17T00:00:00"/>
    <x v="630"/>
    <x v="625"/>
    <x v="58"/>
    <x v="58"/>
    <x v="11"/>
    <x v="11"/>
    <x v="2"/>
    <x v="2"/>
    <x v="2"/>
    <x v="2"/>
    <x v="1"/>
    <x v="1"/>
    <x v="0"/>
  </r>
  <r>
    <s v="9712000000"/>
    <s v="Kapott osztalék, részesedés egyéb vállalkozástól"/>
    <s v="Oszt.,rész. egy.váll"/>
    <s v=""/>
    <s v=""/>
    <s v="2"/>
    <s v="30"/>
    <s v="2"/>
    <s v="BE1111"/>
    <s v=""/>
    <s v=""/>
    <s v="0006"/>
    <d v="2024-12-17T00:00:00"/>
    <x v="631"/>
    <x v="626"/>
    <x v="58"/>
    <x v="58"/>
    <x v="11"/>
    <x v="11"/>
    <x v="2"/>
    <x v="2"/>
    <x v="2"/>
    <x v="2"/>
    <x v="1"/>
    <x v="1"/>
    <x v="0"/>
  </r>
  <r>
    <s v="9721000000"/>
    <s v="Értékesített részesedés árfolyamnyeresége"/>
    <s v="Ért.részesed.árf.ny"/>
    <s v=""/>
    <s v=""/>
    <s v="2"/>
    <s v="30"/>
    <s v="2"/>
    <s v="BE1111"/>
    <s v=""/>
    <s v=""/>
    <s v="0006"/>
    <d v="2024-12-17T00:00:00"/>
    <x v="632"/>
    <x v="627"/>
    <x v="58"/>
    <x v="58"/>
    <x v="11"/>
    <x v="11"/>
    <x v="2"/>
    <x v="2"/>
    <x v="2"/>
    <x v="2"/>
    <x v="1"/>
    <x v="1"/>
    <x v="0"/>
  </r>
  <r>
    <s v="9741000000"/>
    <s v="Pénzeszközök után kapott kamat"/>
    <s v="Pénze.után kap.kamat"/>
    <s v=""/>
    <s v=""/>
    <s v="2"/>
    <s v="30"/>
    <s v="2"/>
    <s v="BE1111"/>
    <s v=""/>
    <s v=""/>
    <s v="0006"/>
    <d v="2024-12-17T00:00:00"/>
    <x v="633"/>
    <x v="628"/>
    <x v="58"/>
    <x v="58"/>
    <x v="11"/>
    <x v="11"/>
    <x v="2"/>
    <x v="2"/>
    <x v="2"/>
    <x v="2"/>
    <x v="1"/>
    <x v="1"/>
    <x v="0"/>
  </r>
  <r>
    <s v="9761000000"/>
    <s v="Deviza átváltás Ft-ra árfolyamnyeresége"/>
    <s v="Dev.átv.Ft-ra árf.ny"/>
    <s v=""/>
    <s v=""/>
    <s v="2"/>
    <s v="30"/>
    <s v="2"/>
    <s v="BE1111"/>
    <s v=""/>
    <s v=""/>
    <s v="0006"/>
    <d v="2024-12-17T00:00:00"/>
    <x v="634"/>
    <x v="629"/>
    <x v="58"/>
    <x v="58"/>
    <x v="11"/>
    <x v="11"/>
    <x v="2"/>
    <x v="2"/>
    <x v="2"/>
    <x v="2"/>
    <x v="1"/>
    <x v="1"/>
    <x v="0"/>
  </r>
  <r>
    <s v="9762000000"/>
    <s v="Külföldi pénzértékre szóló árfolyamnyereség"/>
    <s v="Kf.pénzé.v.árf.nyer."/>
    <s v=""/>
    <s v=""/>
    <s v="2"/>
    <s v="30"/>
    <s v="2"/>
    <s v="BE1111"/>
    <s v=""/>
    <s v=""/>
    <s v="0006"/>
    <d v="2024-12-17T00:00:00"/>
    <x v="635"/>
    <x v="630"/>
    <x v="58"/>
    <x v="58"/>
    <x v="11"/>
    <x v="11"/>
    <x v="2"/>
    <x v="2"/>
    <x v="2"/>
    <x v="2"/>
    <x v="1"/>
    <x v="1"/>
    <x v="0"/>
  </r>
  <r>
    <s v="9763000000"/>
    <s v="Év végi összevont árfolyamnyereség"/>
    <s v="Év v.összev.árf.nyer"/>
    <s v=""/>
    <s v=""/>
    <s v="2"/>
    <s v="30"/>
    <s v="2"/>
    <s v="BE1111"/>
    <s v=""/>
    <s v=""/>
    <s v="0006"/>
    <d v="2024-12-17T00:00:00"/>
    <x v="636"/>
    <x v="631"/>
    <x v="58"/>
    <x v="58"/>
    <x v="11"/>
    <x v="11"/>
    <x v="2"/>
    <x v="2"/>
    <x v="2"/>
    <x v="2"/>
    <x v="1"/>
    <x v="1"/>
    <x v="0"/>
  </r>
  <r>
    <s v="9791000000"/>
    <s v="Kapott engedmény"/>
    <s v="Kapott engedmény"/>
    <s v=""/>
    <s v=""/>
    <s v="2"/>
    <s v="30"/>
    <s v="2"/>
    <s v="BE1111"/>
    <s v=""/>
    <s v=""/>
    <s v="0006"/>
    <d v="2024-12-17T00:00:00"/>
    <x v="637"/>
    <x v="632"/>
    <x v="58"/>
    <x v="58"/>
    <x v="11"/>
    <x v="11"/>
    <x v="2"/>
    <x v="2"/>
    <x v="2"/>
    <x v="2"/>
    <x v="1"/>
    <x v="1"/>
    <x v="0"/>
  </r>
  <r>
    <s v="AB/SZB"/>
    <s v="AB/SZB"/>
    <s v="AB/SZB"/>
    <s v=""/>
    <s v=""/>
    <s v="2"/>
    <s v="40"/>
    <s v="3"/>
    <s v=""/>
    <s v=""/>
    <s v=""/>
    <s v="0001"/>
    <d v="2024-12-17T00:00:00"/>
    <x v="638"/>
    <x v="633"/>
    <x v="59"/>
    <x v="59"/>
    <x v="15"/>
    <x v="15"/>
    <x v="5"/>
    <x v="5"/>
    <x v="3"/>
    <x v="3"/>
    <x v="2"/>
    <x v="2"/>
    <x v="0"/>
  </r>
  <r>
    <s v="BANK"/>
    <s v="BANK"/>
    <s v="BANK"/>
    <s v=""/>
    <s v=""/>
    <s v="2"/>
    <s v="90"/>
    <s v="1"/>
    <s v=""/>
    <s v="TECHNIKAI"/>
    <s v=""/>
    <s v="0001"/>
    <d v="2024-12-17T00:00:00"/>
    <x v="638"/>
    <x v="633"/>
    <x v="59"/>
    <x v="59"/>
    <x v="15"/>
    <x v="15"/>
    <x v="5"/>
    <x v="5"/>
    <x v="3"/>
    <x v="3"/>
    <x v="3"/>
    <x v="3"/>
    <x v="0"/>
  </r>
  <r>
    <s v="BE"/>
    <s v="Bevételek"/>
    <s v="Bevételek"/>
    <s v=""/>
    <s v=""/>
    <s v="4"/>
    <s v="30"/>
    <s v="2"/>
    <s v="BEVETELEK"/>
    <s v=""/>
    <s v=""/>
    <s v="0002"/>
    <d v="2024-12-17T00:00:00"/>
    <x v="638"/>
    <x v="633"/>
    <x v="59"/>
    <x v="59"/>
    <x v="15"/>
    <x v="15"/>
    <x v="5"/>
    <x v="5"/>
    <x v="2"/>
    <x v="2"/>
    <x v="1"/>
    <x v="1"/>
    <x v="1"/>
  </r>
  <r>
    <s v="BE1"/>
    <s v="Bevételek"/>
    <s v="Bevételek"/>
    <s v=""/>
    <s v=""/>
    <s v="4"/>
    <s v="30"/>
    <s v="2"/>
    <s v="BE"/>
    <s v=""/>
    <s v=""/>
    <s v="0003"/>
    <d v="2024-12-17T00:00:00"/>
    <x v="638"/>
    <x v="633"/>
    <x v="59"/>
    <x v="59"/>
    <x v="15"/>
    <x v="15"/>
    <x v="2"/>
    <x v="2"/>
    <x v="2"/>
    <x v="2"/>
    <x v="1"/>
    <x v="1"/>
    <x v="1"/>
  </r>
  <r>
    <s v="BE11"/>
    <s v="Saját bevételek"/>
    <s v="Saját bevételek"/>
    <s v=""/>
    <s v=""/>
    <s v="4"/>
    <s v="30"/>
    <s v="2"/>
    <s v="BE1"/>
    <s v=""/>
    <s v=""/>
    <s v="0004"/>
    <d v="2024-12-17T00:00:00"/>
    <x v="638"/>
    <x v="633"/>
    <x v="59"/>
    <x v="59"/>
    <x v="11"/>
    <x v="11"/>
    <x v="2"/>
    <x v="2"/>
    <x v="2"/>
    <x v="2"/>
    <x v="1"/>
    <x v="1"/>
    <x v="1"/>
  </r>
  <r>
    <s v="BE1101"/>
    <s v="Ktgtér., önktges képzés bev - id.nyelvű"/>
    <s v="Ktgt,önktg bev.id.ny"/>
    <s v=""/>
    <s v=""/>
    <s v="4"/>
    <s v="30"/>
    <s v="2"/>
    <s v="BE11"/>
    <s v=""/>
    <s v=""/>
    <s v="0005"/>
    <d v="2024-12-17T00:00:00"/>
    <x v="638"/>
    <x v="633"/>
    <x v="51"/>
    <x v="51"/>
    <x v="11"/>
    <x v="11"/>
    <x v="2"/>
    <x v="2"/>
    <x v="2"/>
    <x v="2"/>
    <x v="1"/>
    <x v="1"/>
    <x v="1"/>
  </r>
  <r>
    <s v="BE1102"/>
    <s v="Ktgtér., önktges képzés bev - magyar"/>
    <s v="Ktgt,önktg bev.magy."/>
    <s v=""/>
    <s v=""/>
    <s v="4"/>
    <s v="30"/>
    <s v="2"/>
    <s v="BE11"/>
    <s v=""/>
    <s v=""/>
    <s v="0005"/>
    <d v="2024-12-17T00:00:00"/>
    <x v="638"/>
    <x v="633"/>
    <x v="44"/>
    <x v="44"/>
    <x v="11"/>
    <x v="11"/>
    <x v="2"/>
    <x v="2"/>
    <x v="2"/>
    <x v="2"/>
    <x v="1"/>
    <x v="1"/>
    <x v="1"/>
  </r>
  <r>
    <s v="BE1103"/>
    <s v="Számlás oktatási tevékenység bevétele"/>
    <s v="Számlás oktatási tev"/>
    <s v=""/>
    <s v=""/>
    <s v="4"/>
    <s v="30"/>
    <s v="2"/>
    <s v="BE11"/>
    <s v=""/>
    <s v=""/>
    <s v="0005"/>
    <d v="2024-12-17T00:00:00"/>
    <x v="638"/>
    <x v="633"/>
    <x v="47"/>
    <x v="47"/>
    <x v="11"/>
    <x v="11"/>
    <x v="2"/>
    <x v="2"/>
    <x v="2"/>
    <x v="2"/>
    <x v="1"/>
    <x v="1"/>
    <x v="1"/>
  </r>
  <r>
    <s v="BE1104"/>
    <s v="Egyéb hallgatói befizetések"/>
    <s v="Egyéb hallg. befiz."/>
    <s v=""/>
    <s v=""/>
    <s v="4"/>
    <s v="30"/>
    <s v="2"/>
    <s v="BE11"/>
    <s v=""/>
    <s v=""/>
    <s v="0005"/>
    <d v="2024-12-17T00:00:00"/>
    <x v="638"/>
    <x v="633"/>
    <x v="50"/>
    <x v="50"/>
    <x v="11"/>
    <x v="11"/>
    <x v="2"/>
    <x v="2"/>
    <x v="2"/>
    <x v="2"/>
    <x v="1"/>
    <x v="1"/>
    <x v="1"/>
  </r>
  <r>
    <s v="BE1105"/>
    <s v="Kollégiumi költségtérítések"/>
    <s v="Kollégiumi ktgtér."/>
    <s v=""/>
    <s v=""/>
    <s v="4"/>
    <s v="30"/>
    <s v="2"/>
    <s v="BE11"/>
    <s v=""/>
    <s v=""/>
    <s v="0005"/>
    <d v="2024-12-17T00:00:00"/>
    <x v="638"/>
    <x v="633"/>
    <x v="49"/>
    <x v="49"/>
    <x v="11"/>
    <x v="11"/>
    <x v="2"/>
    <x v="2"/>
    <x v="2"/>
    <x v="2"/>
    <x v="1"/>
    <x v="1"/>
    <x v="1"/>
  </r>
  <r>
    <s v="BE1106"/>
    <s v="Szállás- és vendégszoba bevétel"/>
    <s v="Szállás, vendégszoba"/>
    <s v=""/>
    <s v=""/>
    <s v="4"/>
    <s v="30"/>
    <s v="2"/>
    <s v="BE11"/>
    <s v=""/>
    <s v=""/>
    <s v="0005"/>
    <d v="2024-12-17T00:00:00"/>
    <x v="638"/>
    <x v="633"/>
    <x v="46"/>
    <x v="46"/>
    <x v="11"/>
    <x v="11"/>
    <x v="2"/>
    <x v="2"/>
    <x v="2"/>
    <x v="2"/>
    <x v="1"/>
    <x v="1"/>
    <x v="1"/>
  </r>
  <r>
    <s v="BE1107"/>
    <s v="Egészségügyi szolgáltatások bevétele"/>
    <s v="Eg.ügyi szolg. bev-e"/>
    <s v=""/>
    <s v=""/>
    <s v="4"/>
    <s v="30"/>
    <s v="2"/>
    <s v="BE11"/>
    <s v=""/>
    <s v=""/>
    <s v="0005"/>
    <d v="2024-12-17T00:00:00"/>
    <x v="638"/>
    <x v="633"/>
    <x v="48"/>
    <x v="48"/>
    <x v="11"/>
    <x v="11"/>
    <x v="2"/>
    <x v="2"/>
    <x v="2"/>
    <x v="2"/>
    <x v="1"/>
    <x v="1"/>
    <x v="1"/>
  </r>
  <r>
    <s v="BE1108"/>
    <s v="K+F+I bevételek"/>
    <s v="K+F+I bevételek"/>
    <s v=""/>
    <s v=""/>
    <s v="4"/>
    <s v="30"/>
    <s v="2"/>
    <s v="BE11"/>
    <s v=""/>
    <s v=""/>
    <s v="0005"/>
    <d v="2024-12-17T00:00:00"/>
    <x v="638"/>
    <x v="633"/>
    <x v="45"/>
    <x v="45"/>
    <x v="11"/>
    <x v="11"/>
    <x v="2"/>
    <x v="2"/>
    <x v="2"/>
    <x v="2"/>
    <x v="1"/>
    <x v="1"/>
    <x v="1"/>
  </r>
  <r>
    <s v="BE1109"/>
    <s v="Befekt. eszközök értékesítési bevétele"/>
    <s v="Bef.eszk.ért.bev."/>
    <s v=""/>
    <s v=""/>
    <s v="4"/>
    <s v="30"/>
    <s v="2"/>
    <s v="BE11"/>
    <s v=""/>
    <s v=""/>
    <s v="0005"/>
    <d v="2024-12-17T00:00:00"/>
    <x v="638"/>
    <x v="633"/>
    <x v="53"/>
    <x v="53"/>
    <x v="11"/>
    <x v="11"/>
    <x v="2"/>
    <x v="2"/>
    <x v="2"/>
    <x v="2"/>
    <x v="1"/>
    <x v="1"/>
    <x v="1"/>
  </r>
  <r>
    <s v="BE1110"/>
    <s v="Vagyon hasznosítás bevétele"/>
    <s v="Vagyon hasznos.bev."/>
    <s v=""/>
    <s v=""/>
    <s v="4"/>
    <s v="30"/>
    <s v="2"/>
    <s v="BE11"/>
    <s v=""/>
    <s v=""/>
    <s v="0005"/>
    <d v="2024-12-17T00:00:00"/>
    <x v="638"/>
    <x v="633"/>
    <x v="43"/>
    <x v="43"/>
    <x v="11"/>
    <x v="11"/>
    <x v="2"/>
    <x v="2"/>
    <x v="2"/>
    <x v="2"/>
    <x v="1"/>
    <x v="1"/>
    <x v="1"/>
  </r>
  <r>
    <s v="BE1111"/>
    <s v="Pénzügyi műveletek bevételei"/>
    <s v="Pénzügyi műv. bev."/>
    <s v=""/>
    <s v=""/>
    <s v="4"/>
    <s v="30"/>
    <s v="2"/>
    <s v="BE11"/>
    <s v=""/>
    <s v=""/>
    <s v="0005"/>
    <d v="2024-12-17T00:00:00"/>
    <x v="638"/>
    <x v="633"/>
    <x v="58"/>
    <x v="58"/>
    <x v="11"/>
    <x v="11"/>
    <x v="2"/>
    <x v="2"/>
    <x v="2"/>
    <x v="2"/>
    <x v="1"/>
    <x v="1"/>
    <x v="1"/>
  </r>
  <r>
    <s v="BE1112"/>
    <s v="Egyéb saját bevételek"/>
    <s v="Egyéb saját bevétel"/>
    <s v=""/>
    <s v=""/>
    <s v="4"/>
    <s v="30"/>
    <s v="2"/>
    <s v="BE11"/>
    <s v=""/>
    <s v=""/>
    <s v="0005"/>
    <d v="2024-12-17T00:00:00"/>
    <x v="638"/>
    <x v="633"/>
    <x v="42"/>
    <x v="42"/>
    <x v="11"/>
    <x v="11"/>
    <x v="2"/>
    <x v="2"/>
    <x v="2"/>
    <x v="2"/>
    <x v="1"/>
    <x v="1"/>
    <x v="1"/>
  </r>
  <r>
    <s v="BE12"/>
    <s v="Oktatási,kutatási,művészeti tev.állami támogatása"/>
    <s v="Okt-kut-m.állami tám"/>
    <s v=""/>
    <s v=""/>
    <s v="4"/>
    <s v="30"/>
    <s v="2"/>
    <s v="BE1"/>
    <s v=""/>
    <s v=""/>
    <s v="0004"/>
    <d v="2024-12-17T00:00:00"/>
    <x v="638"/>
    <x v="633"/>
    <x v="59"/>
    <x v="59"/>
    <x v="13"/>
    <x v="13"/>
    <x v="2"/>
    <x v="2"/>
    <x v="2"/>
    <x v="2"/>
    <x v="1"/>
    <x v="1"/>
    <x v="1"/>
  </r>
  <r>
    <s v="BE1201"/>
    <s v="Közfeladat finanszírozás"/>
    <s v="Közfeladat finansz."/>
    <s v=""/>
    <s v=""/>
    <s v="4"/>
    <s v="30"/>
    <s v="2"/>
    <s v="BE12"/>
    <s v=""/>
    <s v=""/>
    <s v="0005"/>
    <d v="2024-12-17T00:00:00"/>
    <x v="638"/>
    <x v="633"/>
    <x v="54"/>
    <x v="54"/>
    <x v="13"/>
    <x v="13"/>
    <x v="2"/>
    <x v="2"/>
    <x v="2"/>
    <x v="2"/>
    <x v="1"/>
    <x v="1"/>
    <x v="1"/>
  </r>
  <r>
    <s v="BE1202"/>
    <s v="Közvetlen állami tám. okt.,kut.,műv. tevékenységre"/>
    <s v="Klen állami tám.okt"/>
    <s v=""/>
    <s v=""/>
    <s v="4"/>
    <s v="30"/>
    <s v="2"/>
    <s v="BE12"/>
    <s v=""/>
    <s v=""/>
    <s v="0005"/>
    <d v="2024-12-17T00:00:00"/>
    <x v="638"/>
    <x v="633"/>
    <x v="55"/>
    <x v="55"/>
    <x v="13"/>
    <x v="13"/>
    <x v="2"/>
    <x v="2"/>
    <x v="2"/>
    <x v="2"/>
    <x v="1"/>
    <x v="1"/>
    <x v="1"/>
  </r>
  <r>
    <s v="BE13"/>
    <s v="Gyógyító-megelőző ellátás állami támogatása"/>
    <s v="Gyógyítás állami tám"/>
    <s v=""/>
    <s v=""/>
    <s v="4"/>
    <s v="30"/>
    <s v="2"/>
    <s v="BE1"/>
    <s v=""/>
    <s v=""/>
    <s v="0004"/>
    <d v="2024-12-17T00:00:00"/>
    <x v="638"/>
    <x v="633"/>
    <x v="59"/>
    <x v="59"/>
    <x v="12"/>
    <x v="12"/>
    <x v="2"/>
    <x v="2"/>
    <x v="2"/>
    <x v="2"/>
    <x v="1"/>
    <x v="1"/>
    <x v="1"/>
  </r>
  <r>
    <s v="BE1301"/>
    <s v="NEAK bevétel"/>
    <s v="NEAK bevétel"/>
    <s v=""/>
    <s v=""/>
    <s v="4"/>
    <s v="30"/>
    <s v="2"/>
    <s v="BE13"/>
    <s v=""/>
    <s v=""/>
    <s v="0005"/>
    <d v="2024-12-17T00:00:00"/>
    <x v="638"/>
    <x v="633"/>
    <x v="52"/>
    <x v="52"/>
    <x v="12"/>
    <x v="12"/>
    <x v="2"/>
    <x v="2"/>
    <x v="2"/>
    <x v="2"/>
    <x v="1"/>
    <x v="1"/>
    <x v="1"/>
  </r>
  <r>
    <s v="BE14"/>
    <s v="Egyéb támogatás"/>
    <s v="Egyéb támogatás"/>
    <s v=""/>
    <s v=""/>
    <s v="4"/>
    <s v="30"/>
    <s v="2"/>
    <s v="BE1"/>
    <s v=""/>
    <s v=""/>
    <s v="0004"/>
    <d v="2024-12-17T00:00:00"/>
    <x v="638"/>
    <x v="633"/>
    <x v="59"/>
    <x v="59"/>
    <x v="14"/>
    <x v="14"/>
    <x v="2"/>
    <x v="2"/>
    <x v="2"/>
    <x v="2"/>
    <x v="1"/>
    <x v="1"/>
    <x v="1"/>
  </r>
  <r>
    <s v="BE1401"/>
    <s v="Rezidensképzés bevétele"/>
    <s v="Rezidensképz.bevétel"/>
    <s v=""/>
    <s v=""/>
    <s v="4"/>
    <s v="30"/>
    <s v="2"/>
    <s v="BE14"/>
    <s v=""/>
    <s v=""/>
    <s v="0005"/>
    <d v="2024-12-17T00:00:00"/>
    <x v="638"/>
    <x v="633"/>
    <x v="56"/>
    <x v="56"/>
    <x v="14"/>
    <x v="14"/>
    <x v="2"/>
    <x v="2"/>
    <x v="2"/>
    <x v="2"/>
    <x v="1"/>
    <x v="1"/>
    <x v="1"/>
  </r>
  <r>
    <s v="BE1402"/>
    <s v="Egyéb támogatási bevétel"/>
    <s v="Egyéb támog. bevétel"/>
    <s v=""/>
    <s v=""/>
    <s v="4"/>
    <s v="30"/>
    <s v="2"/>
    <s v="BE14"/>
    <s v=""/>
    <s v=""/>
    <s v="0005"/>
    <d v="2024-12-17T00:00:00"/>
    <x v="638"/>
    <x v="633"/>
    <x v="57"/>
    <x v="57"/>
    <x v="14"/>
    <x v="14"/>
    <x v="2"/>
    <x v="2"/>
    <x v="2"/>
    <x v="2"/>
    <x v="1"/>
    <x v="1"/>
    <x v="1"/>
  </r>
  <r>
    <s v="BE18"/>
    <s v="Fizetendő ÁFA"/>
    <s v="Fizetendő ÁFA"/>
    <s v=""/>
    <s v=""/>
    <s v="4"/>
    <s v="30"/>
    <s v="2"/>
    <s v="BE1"/>
    <s v=""/>
    <s v=""/>
    <s v="0004"/>
    <d v="2024-12-17T00:00:00"/>
    <x v="638"/>
    <x v="633"/>
    <x v="59"/>
    <x v="59"/>
    <x v="7"/>
    <x v="7"/>
    <x v="2"/>
    <x v="2"/>
    <x v="2"/>
    <x v="2"/>
    <x v="1"/>
    <x v="1"/>
    <x v="1"/>
  </r>
  <r>
    <s v="BE1801"/>
    <s v="Fizetendő ÁFA"/>
    <s v="Fizetendő ÁFA"/>
    <s v=""/>
    <s v=""/>
    <s v="4"/>
    <s v="30"/>
    <s v="2"/>
    <s v="BE18"/>
    <s v=""/>
    <s v=""/>
    <s v="0005"/>
    <d v="2024-12-17T00:00:00"/>
    <x v="638"/>
    <x v="633"/>
    <x v="16"/>
    <x v="16"/>
    <x v="7"/>
    <x v="7"/>
    <x v="2"/>
    <x v="2"/>
    <x v="2"/>
    <x v="2"/>
    <x v="1"/>
    <x v="1"/>
    <x v="1"/>
  </r>
  <r>
    <s v="BE19"/>
    <s v="Bevétel technikai"/>
    <s v="Bevétel technikai"/>
    <s v=""/>
    <s v=""/>
    <s v="4"/>
    <s v="30"/>
    <s v="2"/>
    <s v="BE1"/>
    <s v=""/>
    <s v=""/>
    <s v="0004"/>
    <d v="2024-12-17T00:00:00"/>
    <x v="638"/>
    <x v="633"/>
    <x v="59"/>
    <x v="59"/>
    <x v="5"/>
    <x v="5"/>
    <x v="2"/>
    <x v="2"/>
    <x v="2"/>
    <x v="2"/>
    <x v="1"/>
    <x v="1"/>
    <x v="1"/>
  </r>
  <r>
    <s v="BE1901"/>
    <s v="Bevétel technikai"/>
    <s v="Bevétel technikai"/>
    <s v=""/>
    <s v=""/>
    <s v="4"/>
    <s v="30"/>
    <s v="2"/>
    <s v="BE19"/>
    <s v=""/>
    <s v=""/>
    <s v="0005"/>
    <d v="2024-12-17T00:00:00"/>
    <x v="638"/>
    <x v="633"/>
    <x v="14"/>
    <x v="14"/>
    <x v="5"/>
    <x v="5"/>
    <x v="2"/>
    <x v="2"/>
    <x v="2"/>
    <x v="2"/>
    <x v="1"/>
    <x v="1"/>
    <x v="1"/>
  </r>
  <r>
    <s v="BEVETELEK"/>
    <s v="Bevételek"/>
    <s v="Bevételek"/>
    <s v=""/>
    <s v=""/>
    <s v="4"/>
    <s v="30"/>
    <s v="2"/>
    <s v=""/>
    <s v=""/>
    <s v=""/>
    <s v="0001"/>
    <d v="2024-12-17T00:00:00"/>
    <x v="638"/>
    <x v="633"/>
    <x v="59"/>
    <x v="59"/>
    <x v="15"/>
    <x v="15"/>
    <x v="5"/>
    <x v="5"/>
    <x v="3"/>
    <x v="3"/>
    <x v="1"/>
    <x v="1"/>
    <x v="1"/>
  </r>
  <r>
    <s v="DUMMY"/>
    <s v="Lecserélendő pü-i tétel"/>
    <s v="Lecserélendő pü.tét."/>
    <s v=""/>
    <s v=""/>
    <s v="2"/>
    <s v="50"/>
    <s v="3"/>
    <s v=""/>
    <s v=""/>
    <s v=""/>
    <s v="0001"/>
    <d v="2024-12-17T00:00:00"/>
    <x v="638"/>
    <x v="633"/>
    <x v="59"/>
    <x v="59"/>
    <x v="15"/>
    <x v="15"/>
    <x v="5"/>
    <x v="5"/>
    <x v="3"/>
    <x v="3"/>
    <x v="4"/>
    <x v="4"/>
    <x v="0"/>
  </r>
  <r>
    <s v="ELHAT"/>
    <s v="Elhatárolás könyveléshez"/>
    <s v="Elhatárolás"/>
    <s v=""/>
    <s v=""/>
    <s v="2"/>
    <s v="60"/>
    <s v="3"/>
    <s v=""/>
    <s v="TECHNIKAI"/>
    <s v=""/>
    <s v="0001"/>
    <d v="2024-12-17T00:00:00"/>
    <x v="638"/>
    <x v="633"/>
    <x v="59"/>
    <x v="59"/>
    <x v="15"/>
    <x v="15"/>
    <x v="5"/>
    <x v="5"/>
    <x v="3"/>
    <x v="3"/>
    <x v="5"/>
    <x v="5"/>
    <x v="0"/>
  </r>
  <r>
    <s v="KF"/>
    <s v="Felhalmozási kiadások"/>
    <s v="Felhalmozási kiad-ok"/>
    <s v=""/>
    <s v=""/>
    <s v="4"/>
    <s v="30"/>
    <s v="3"/>
    <s v="KIADASOK"/>
    <s v=""/>
    <s v=""/>
    <s v="0002"/>
    <d v="2024-12-17T00:00:00"/>
    <x v="638"/>
    <x v="633"/>
    <x v="59"/>
    <x v="59"/>
    <x v="15"/>
    <x v="15"/>
    <x v="5"/>
    <x v="5"/>
    <x v="0"/>
    <x v="0"/>
    <x v="0"/>
    <x v="0"/>
    <x v="1"/>
  </r>
  <r>
    <s v="KF1"/>
    <s v="Felhalmozás"/>
    <s v="Felhalmozás"/>
    <s v=""/>
    <s v=""/>
    <s v="4"/>
    <s v="30"/>
    <s v="3"/>
    <s v="KF"/>
    <s v=""/>
    <s v=""/>
    <s v="0003"/>
    <d v="2024-12-17T00:00:00"/>
    <x v="638"/>
    <x v="633"/>
    <x v="59"/>
    <x v="59"/>
    <x v="15"/>
    <x v="15"/>
    <x v="0"/>
    <x v="0"/>
    <x v="0"/>
    <x v="0"/>
    <x v="0"/>
    <x v="0"/>
    <x v="1"/>
  </r>
  <r>
    <s v="KF11"/>
    <s v="Beruházás"/>
    <s v="Beruházás"/>
    <s v=""/>
    <s v=""/>
    <s v="4"/>
    <s v="30"/>
    <s v="3"/>
    <s v="KF1"/>
    <s v=""/>
    <s v=""/>
    <s v="0004"/>
    <d v="2024-12-17T00:00:00"/>
    <x v="638"/>
    <x v="633"/>
    <x v="59"/>
    <x v="59"/>
    <x v="0"/>
    <x v="0"/>
    <x v="0"/>
    <x v="0"/>
    <x v="0"/>
    <x v="0"/>
    <x v="0"/>
    <x v="0"/>
    <x v="1"/>
  </r>
  <r>
    <s v="KF1101"/>
    <s v="Immateriális javak beszerzése, létesítése"/>
    <s v="Imm.jav.beszerz.,lét"/>
    <s v=""/>
    <s v=""/>
    <s v="4"/>
    <s v="30"/>
    <s v="3"/>
    <s v="KF11"/>
    <s v=""/>
    <s v=""/>
    <s v="0005"/>
    <d v="2024-12-17T00:00:00"/>
    <x v="638"/>
    <x v="633"/>
    <x v="0"/>
    <x v="0"/>
    <x v="0"/>
    <x v="0"/>
    <x v="0"/>
    <x v="0"/>
    <x v="0"/>
    <x v="0"/>
    <x v="0"/>
    <x v="0"/>
    <x v="1"/>
  </r>
  <r>
    <s v="KF1102"/>
    <s v="Ingatlanok beszerzése, létesítése"/>
    <s v="Ingatl.beszerz.,lét."/>
    <s v=""/>
    <s v=""/>
    <s v="4"/>
    <s v="30"/>
    <s v="3"/>
    <s v="KF11"/>
    <s v=""/>
    <s v=""/>
    <s v="0005"/>
    <d v="2024-12-17T00:00:00"/>
    <x v="638"/>
    <x v="633"/>
    <x v="1"/>
    <x v="1"/>
    <x v="0"/>
    <x v="0"/>
    <x v="0"/>
    <x v="0"/>
    <x v="0"/>
    <x v="0"/>
    <x v="0"/>
    <x v="0"/>
    <x v="1"/>
  </r>
  <r>
    <s v="KF1103"/>
    <s v="Informatikai eszközök beszerz., létes."/>
    <s v="Inform.eszk.besz."/>
    <s v=""/>
    <s v=""/>
    <s v="4"/>
    <s v="30"/>
    <s v="3"/>
    <s v="KF11"/>
    <s v=""/>
    <s v=""/>
    <s v="0005"/>
    <d v="2024-12-17T00:00:00"/>
    <x v="638"/>
    <x v="633"/>
    <x v="2"/>
    <x v="2"/>
    <x v="0"/>
    <x v="0"/>
    <x v="0"/>
    <x v="0"/>
    <x v="0"/>
    <x v="0"/>
    <x v="0"/>
    <x v="0"/>
    <x v="1"/>
  </r>
  <r>
    <s v="KF1104"/>
    <s v="Egyéb tárgyi eszközök beszerz., létes."/>
    <s v="Egy.t.eszk.besz.lét."/>
    <s v=""/>
    <s v=""/>
    <s v="4"/>
    <s v="30"/>
    <s v="3"/>
    <s v="KF11"/>
    <s v=""/>
    <s v=""/>
    <s v="0005"/>
    <d v="2024-12-17T00:00:00"/>
    <x v="638"/>
    <x v="633"/>
    <x v="3"/>
    <x v="3"/>
    <x v="0"/>
    <x v="0"/>
    <x v="0"/>
    <x v="0"/>
    <x v="0"/>
    <x v="0"/>
    <x v="0"/>
    <x v="0"/>
    <x v="1"/>
  </r>
  <r>
    <s v="KF12"/>
    <s v="Felújítás"/>
    <s v="Felújítás"/>
    <s v=""/>
    <s v=""/>
    <s v="4"/>
    <s v="30"/>
    <s v="3"/>
    <s v="KF1"/>
    <s v=""/>
    <s v=""/>
    <s v="0004"/>
    <d v="2024-12-17T00:00:00"/>
    <x v="638"/>
    <x v="633"/>
    <x v="59"/>
    <x v="59"/>
    <x v="1"/>
    <x v="1"/>
    <x v="0"/>
    <x v="0"/>
    <x v="0"/>
    <x v="0"/>
    <x v="0"/>
    <x v="0"/>
    <x v="1"/>
  </r>
  <r>
    <s v="KF1201"/>
    <s v="Ingatlanok felújítása"/>
    <s v="Ingatlan felújítása"/>
    <s v=""/>
    <s v=""/>
    <s v="4"/>
    <s v="30"/>
    <s v="3"/>
    <s v="KF12"/>
    <s v=""/>
    <s v=""/>
    <s v="0005"/>
    <d v="2024-12-17T00:00:00"/>
    <x v="638"/>
    <x v="633"/>
    <x v="4"/>
    <x v="4"/>
    <x v="1"/>
    <x v="1"/>
    <x v="0"/>
    <x v="0"/>
    <x v="0"/>
    <x v="0"/>
    <x v="0"/>
    <x v="0"/>
    <x v="1"/>
  </r>
  <r>
    <s v="KF1202"/>
    <s v="Informatikai eszközök felújítása"/>
    <s v="Inform.eszk.felúj."/>
    <s v=""/>
    <s v=""/>
    <s v="4"/>
    <s v="30"/>
    <s v="3"/>
    <s v="KF12"/>
    <s v=""/>
    <s v=""/>
    <s v="0005"/>
    <d v="2024-12-17T00:00:00"/>
    <x v="638"/>
    <x v="633"/>
    <x v="5"/>
    <x v="5"/>
    <x v="1"/>
    <x v="1"/>
    <x v="0"/>
    <x v="0"/>
    <x v="0"/>
    <x v="0"/>
    <x v="0"/>
    <x v="0"/>
    <x v="1"/>
  </r>
  <r>
    <s v="KF1203"/>
    <s v="Egyéb tárgyi eszközök felújítása"/>
    <s v="Egyéb t.eszk.felúj."/>
    <s v=""/>
    <s v=""/>
    <s v="4"/>
    <s v="30"/>
    <s v="3"/>
    <s v="KF12"/>
    <s v=""/>
    <s v=""/>
    <s v="0005"/>
    <d v="2024-12-17T00:00:00"/>
    <x v="638"/>
    <x v="633"/>
    <x v="6"/>
    <x v="6"/>
    <x v="1"/>
    <x v="1"/>
    <x v="0"/>
    <x v="0"/>
    <x v="0"/>
    <x v="0"/>
    <x v="0"/>
    <x v="0"/>
    <x v="1"/>
  </r>
  <r>
    <s v="KF13"/>
    <s v="Befektetett pénzügyi eszközök"/>
    <s v="Bef. pénzügyi eszk."/>
    <s v=""/>
    <s v=""/>
    <s v="4"/>
    <s v="30"/>
    <s v="3"/>
    <s v="KF1"/>
    <s v=""/>
    <s v=""/>
    <s v="0004"/>
    <d v="2024-12-17T00:00:00"/>
    <x v="638"/>
    <x v="633"/>
    <x v="59"/>
    <x v="59"/>
    <x v="2"/>
    <x v="2"/>
    <x v="0"/>
    <x v="0"/>
    <x v="0"/>
    <x v="0"/>
    <x v="0"/>
    <x v="0"/>
    <x v="1"/>
  </r>
  <r>
    <s v="KF1301"/>
    <s v="Részesedések"/>
    <s v="Részesedések"/>
    <s v=""/>
    <s v=""/>
    <s v="4"/>
    <s v="30"/>
    <s v="3"/>
    <s v="KF13"/>
    <s v=""/>
    <s v=""/>
    <s v="0005"/>
    <d v="2024-12-17T00:00:00"/>
    <x v="638"/>
    <x v="633"/>
    <x v="7"/>
    <x v="7"/>
    <x v="2"/>
    <x v="2"/>
    <x v="0"/>
    <x v="0"/>
    <x v="0"/>
    <x v="0"/>
    <x v="0"/>
    <x v="0"/>
    <x v="1"/>
  </r>
  <r>
    <s v="KF1302"/>
    <s v="Hitelviszonyt megtestesítő értékpapírok"/>
    <s v="Hit.visz.megt.értékp"/>
    <s v=""/>
    <s v=""/>
    <s v="4"/>
    <s v="30"/>
    <s v="3"/>
    <s v="KF13"/>
    <s v=""/>
    <s v=""/>
    <s v="0005"/>
    <d v="2024-12-17T00:00:00"/>
    <x v="638"/>
    <x v="633"/>
    <x v="60"/>
    <x v="60"/>
    <x v="2"/>
    <x v="2"/>
    <x v="0"/>
    <x v="0"/>
    <x v="0"/>
    <x v="0"/>
    <x v="0"/>
    <x v="0"/>
    <x v="0"/>
  </r>
  <r>
    <s v="KF1303"/>
    <s v="Tartósan adott kölcsönök"/>
    <s v="Tart.ad.kölcsönök"/>
    <s v=""/>
    <s v=""/>
    <s v="4"/>
    <s v="30"/>
    <s v="3"/>
    <s v="KF13"/>
    <s v=""/>
    <s v=""/>
    <s v="0005"/>
    <d v="2024-12-17T00:00:00"/>
    <x v="638"/>
    <x v="633"/>
    <x v="8"/>
    <x v="8"/>
    <x v="2"/>
    <x v="2"/>
    <x v="0"/>
    <x v="0"/>
    <x v="0"/>
    <x v="0"/>
    <x v="0"/>
    <x v="0"/>
    <x v="1"/>
  </r>
  <r>
    <s v="KIADASOK"/>
    <s v="Kiadások"/>
    <s v="Kiadások"/>
    <s v=""/>
    <s v=""/>
    <s v="4"/>
    <s v="30"/>
    <s v="3"/>
    <s v=""/>
    <s v=""/>
    <s v=""/>
    <s v="0001"/>
    <d v="2024-12-17T00:00:00"/>
    <x v="638"/>
    <x v="633"/>
    <x v="59"/>
    <x v="59"/>
    <x v="15"/>
    <x v="15"/>
    <x v="5"/>
    <x v="5"/>
    <x v="3"/>
    <x v="3"/>
    <x v="0"/>
    <x v="0"/>
    <x v="1"/>
  </r>
  <r>
    <s v="KM"/>
    <s v="Működési kiadások"/>
    <s v="Működési kiadások"/>
    <s v=""/>
    <s v=""/>
    <s v="4"/>
    <s v="30"/>
    <s v="3"/>
    <s v="KIADASOK"/>
    <s v=""/>
    <s v=""/>
    <s v="0002"/>
    <d v="2024-12-17T00:00:00"/>
    <x v="638"/>
    <x v="633"/>
    <x v="59"/>
    <x v="59"/>
    <x v="15"/>
    <x v="15"/>
    <x v="5"/>
    <x v="5"/>
    <x v="1"/>
    <x v="1"/>
    <x v="0"/>
    <x v="0"/>
    <x v="1"/>
  </r>
  <r>
    <s v="KM1"/>
    <s v="Személyi és járulék"/>
    <s v="Személyi és járulék"/>
    <s v=""/>
    <s v=""/>
    <s v="4"/>
    <s v="30"/>
    <s v="3"/>
    <s v="KM"/>
    <s v=""/>
    <s v=""/>
    <s v="0003"/>
    <d v="2024-12-17T00:00:00"/>
    <x v="638"/>
    <x v="633"/>
    <x v="59"/>
    <x v="59"/>
    <x v="15"/>
    <x v="15"/>
    <x v="3"/>
    <x v="3"/>
    <x v="1"/>
    <x v="1"/>
    <x v="0"/>
    <x v="0"/>
    <x v="1"/>
  </r>
  <r>
    <s v="KM11"/>
    <s v="Személyi"/>
    <s v="Személyi"/>
    <s v=""/>
    <s v=""/>
    <s v="4"/>
    <s v="30"/>
    <s v="3"/>
    <s v="KM1"/>
    <s v=""/>
    <s v=""/>
    <s v="0004"/>
    <d v="2024-12-17T00:00:00"/>
    <x v="638"/>
    <x v="633"/>
    <x v="59"/>
    <x v="59"/>
    <x v="8"/>
    <x v="8"/>
    <x v="3"/>
    <x v="3"/>
    <x v="1"/>
    <x v="1"/>
    <x v="0"/>
    <x v="0"/>
    <x v="1"/>
  </r>
  <r>
    <s v="KM1101"/>
    <s v="Törvény szerinti illetmények, munkabérek"/>
    <s v="Törv.szer.ill,m.bér"/>
    <s v=""/>
    <s v=""/>
    <s v="4"/>
    <s v="30"/>
    <s v="3"/>
    <s v="KM11"/>
    <s v=""/>
    <s v=""/>
    <s v="0005"/>
    <d v="2024-12-17T00:00:00"/>
    <x v="638"/>
    <x v="633"/>
    <x v="27"/>
    <x v="27"/>
    <x v="8"/>
    <x v="8"/>
    <x v="3"/>
    <x v="3"/>
    <x v="1"/>
    <x v="1"/>
    <x v="0"/>
    <x v="0"/>
    <x v="1"/>
  </r>
  <r>
    <s v="KM1102"/>
    <s v="Teljesítményértékelés alapú díjazás és jutalom"/>
    <s v="TÉR díjazás, jutalom"/>
    <s v=""/>
    <s v=""/>
    <s v="4"/>
    <s v="30"/>
    <s v="3"/>
    <s v="KM11"/>
    <s v=""/>
    <s v=""/>
    <s v="0005"/>
    <d v="2024-12-17T00:00:00"/>
    <x v="638"/>
    <x v="633"/>
    <x v="28"/>
    <x v="28"/>
    <x v="8"/>
    <x v="8"/>
    <x v="3"/>
    <x v="3"/>
    <x v="1"/>
    <x v="1"/>
    <x v="0"/>
    <x v="0"/>
    <x v="1"/>
  </r>
  <r>
    <s v="KM1103"/>
    <s v="Készenléti, ügyeleti, helyett.díj,túlóra"/>
    <s v="Kész,ügy,hely,túló"/>
    <s v=""/>
    <s v=""/>
    <s v="4"/>
    <s v="30"/>
    <s v="3"/>
    <s v="KM11"/>
    <s v=""/>
    <s v=""/>
    <s v="0005"/>
    <d v="2024-12-17T00:00:00"/>
    <x v="638"/>
    <x v="633"/>
    <x v="29"/>
    <x v="29"/>
    <x v="8"/>
    <x v="8"/>
    <x v="3"/>
    <x v="3"/>
    <x v="1"/>
    <x v="1"/>
    <x v="0"/>
    <x v="0"/>
    <x v="1"/>
  </r>
  <r>
    <s v="KM1104"/>
    <s v="Egyszeri személyi jellegű kifizetések"/>
    <s v="Egysz.szem.jell.kif."/>
    <s v=""/>
    <s v=""/>
    <s v="4"/>
    <s v="30"/>
    <s v="3"/>
    <s v="KM11"/>
    <s v=""/>
    <s v=""/>
    <s v="0005"/>
    <d v="2024-12-17T00:00:00"/>
    <x v="638"/>
    <x v="633"/>
    <x v="31"/>
    <x v="31"/>
    <x v="8"/>
    <x v="8"/>
    <x v="3"/>
    <x v="3"/>
    <x v="1"/>
    <x v="1"/>
    <x v="0"/>
    <x v="0"/>
    <x v="1"/>
  </r>
  <r>
    <s v="KM1105"/>
    <s v="Béren kívüli juttatások"/>
    <s v="Béren kívüli juttat."/>
    <s v=""/>
    <s v=""/>
    <s v="4"/>
    <s v="30"/>
    <s v="3"/>
    <s v="KM11"/>
    <s v=""/>
    <s v=""/>
    <s v="0005"/>
    <d v="2024-12-17T00:00:00"/>
    <x v="638"/>
    <x v="633"/>
    <x v="32"/>
    <x v="32"/>
    <x v="8"/>
    <x v="8"/>
    <x v="3"/>
    <x v="3"/>
    <x v="1"/>
    <x v="1"/>
    <x v="0"/>
    <x v="0"/>
    <x v="1"/>
  </r>
  <r>
    <s v="KM1106"/>
    <s v="Költségtérítések"/>
    <s v="Költségtérítések"/>
    <s v=""/>
    <s v=""/>
    <s v="4"/>
    <s v="30"/>
    <s v="3"/>
    <s v="KM11"/>
    <s v=""/>
    <s v=""/>
    <s v="0005"/>
    <d v="2024-12-17T00:00:00"/>
    <x v="638"/>
    <x v="633"/>
    <x v="33"/>
    <x v="33"/>
    <x v="8"/>
    <x v="8"/>
    <x v="3"/>
    <x v="3"/>
    <x v="1"/>
    <x v="1"/>
    <x v="0"/>
    <x v="0"/>
    <x v="1"/>
  </r>
  <r>
    <s v="KM1107"/>
    <s v="Személyi jellegű támogatások"/>
    <s v="Szem.jell.támog."/>
    <s v=""/>
    <s v=""/>
    <s v="4"/>
    <s v="30"/>
    <s v="3"/>
    <s v="KM11"/>
    <s v=""/>
    <s v=""/>
    <s v="0005"/>
    <d v="2024-12-17T00:00:00"/>
    <x v="638"/>
    <x v="633"/>
    <x v="34"/>
    <x v="34"/>
    <x v="8"/>
    <x v="8"/>
    <x v="3"/>
    <x v="3"/>
    <x v="1"/>
    <x v="1"/>
    <x v="0"/>
    <x v="0"/>
    <x v="1"/>
  </r>
  <r>
    <s v="KM1108"/>
    <s v="Foglalkoztatottak egyéb személyi jutt."/>
    <s v="Fogl.egyéb szem.jutt"/>
    <s v=""/>
    <s v=""/>
    <s v="4"/>
    <s v="30"/>
    <s v="3"/>
    <s v="KM11"/>
    <s v=""/>
    <s v=""/>
    <s v="0005"/>
    <d v="2024-12-17T00:00:00"/>
    <x v="638"/>
    <x v="633"/>
    <x v="35"/>
    <x v="35"/>
    <x v="8"/>
    <x v="8"/>
    <x v="3"/>
    <x v="3"/>
    <x v="1"/>
    <x v="1"/>
    <x v="0"/>
    <x v="0"/>
    <x v="1"/>
  </r>
  <r>
    <s v="KM1109"/>
    <s v="Munkav-re ir.egyéb jogv-ban nem saj.dolg.fiz.jutt."/>
    <s v="M.végz.ir.egy.jogv."/>
    <s v=""/>
    <s v=""/>
    <s v="4"/>
    <s v="30"/>
    <s v="3"/>
    <s v="KM11"/>
    <s v=""/>
    <s v=""/>
    <s v="0005"/>
    <d v="2024-12-17T00:00:00"/>
    <x v="638"/>
    <x v="633"/>
    <x v="37"/>
    <x v="37"/>
    <x v="8"/>
    <x v="8"/>
    <x v="3"/>
    <x v="3"/>
    <x v="1"/>
    <x v="1"/>
    <x v="0"/>
    <x v="0"/>
    <x v="1"/>
  </r>
  <r>
    <s v="KM1110"/>
    <s v="Egyéb külső személyi juttatások"/>
    <s v="Egyéb küls.szem.jutt"/>
    <s v=""/>
    <s v=""/>
    <s v="4"/>
    <s v="30"/>
    <s v="3"/>
    <s v="KM11"/>
    <s v=""/>
    <s v=""/>
    <s v="0005"/>
    <d v="2024-12-17T00:00:00"/>
    <x v="638"/>
    <x v="633"/>
    <x v="36"/>
    <x v="36"/>
    <x v="8"/>
    <x v="8"/>
    <x v="3"/>
    <x v="3"/>
    <x v="1"/>
    <x v="1"/>
    <x v="0"/>
    <x v="0"/>
    <x v="1"/>
  </r>
  <r>
    <s v="KM1111"/>
    <s v="Egyéb bérköltség"/>
    <s v="Egyéb bérköltség"/>
    <s v=""/>
    <s v=""/>
    <s v="4"/>
    <s v="30"/>
    <s v="3"/>
    <s v="KM11"/>
    <s v=""/>
    <s v=""/>
    <s v="0005"/>
    <d v="2024-12-17T00:00:00"/>
    <x v="638"/>
    <x v="633"/>
    <x v="30"/>
    <x v="30"/>
    <x v="8"/>
    <x v="8"/>
    <x v="3"/>
    <x v="3"/>
    <x v="1"/>
    <x v="1"/>
    <x v="0"/>
    <x v="0"/>
    <x v="1"/>
  </r>
  <r>
    <s v="KM12"/>
    <s v="Járulék"/>
    <s v="Járulék"/>
    <s v=""/>
    <s v=""/>
    <s v="4"/>
    <s v="30"/>
    <s v="3"/>
    <s v="KM1"/>
    <s v=""/>
    <s v=""/>
    <s v="0004"/>
    <d v="2024-12-17T00:00:00"/>
    <x v="638"/>
    <x v="633"/>
    <x v="59"/>
    <x v="59"/>
    <x v="9"/>
    <x v="9"/>
    <x v="3"/>
    <x v="3"/>
    <x v="1"/>
    <x v="1"/>
    <x v="0"/>
    <x v="0"/>
    <x v="1"/>
  </r>
  <r>
    <s v="KM1201"/>
    <s v="Munkaadókat terhelő járulékok"/>
    <s v="M.adókat terh.jár."/>
    <s v=""/>
    <s v=""/>
    <s v="4"/>
    <s v="30"/>
    <s v="3"/>
    <s v="KM12"/>
    <s v=""/>
    <s v=""/>
    <s v="0005"/>
    <d v="2024-12-17T00:00:00"/>
    <x v="638"/>
    <x v="633"/>
    <x v="38"/>
    <x v="38"/>
    <x v="9"/>
    <x v="9"/>
    <x v="3"/>
    <x v="3"/>
    <x v="1"/>
    <x v="1"/>
    <x v="0"/>
    <x v="0"/>
    <x v="1"/>
  </r>
  <r>
    <s v="KM2"/>
    <s v="Dologi és egyéb működési"/>
    <s v="Dologi és egyéb műk."/>
    <s v=""/>
    <s v=""/>
    <s v="4"/>
    <s v="30"/>
    <s v="3"/>
    <s v="KM"/>
    <s v=""/>
    <s v=""/>
    <s v="0003"/>
    <d v="2024-12-17T00:00:00"/>
    <x v="638"/>
    <x v="633"/>
    <x v="59"/>
    <x v="59"/>
    <x v="15"/>
    <x v="15"/>
    <x v="1"/>
    <x v="1"/>
    <x v="1"/>
    <x v="1"/>
    <x v="0"/>
    <x v="0"/>
    <x v="1"/>
  </r>
  <r>
    <s v="KM21"/>
    <s v="Dologi és egyéb működési"/>
    <s v="Dologi és egyéb műk."/>
    <s v=""/>
    <s v=""/>
    <s v="4"/>
    <s v="30"/>
    <s v="3"/>
    <s v="KM2"/>
    <s v=""/>
    <s v=""/>
    <s v="0004"/>
    <d v="2024-12-17T00:00:00"/>
    <x v="638"/>
    <x v="633"/>
    <x v="59"/>
    <x v="59"/>
    <x v="3"/>
    <x v="3"/>
    <x v="1"/>
    <x v="1"/>
    <x v="1"/>
    <x v="1"/>
    <x v="0"/>
    <x v="0"/>
    <x v="1"/>
  </r>
  <r>
    <s v="KM2101"/>
    <s v="Szakmai anyagok beszerzése"/>
    <s v="Szakmai any. besz."/>
    <s v=""/>
    <s v=""/>
    <s v="4"/>
    <s v="30"/>
    <s v="3"/>
    <s v="KM21"/>
    <s v=""/>
    <s v=""/>
    <s v="0005"/>
    <d v="2024-12-17T00:00:00"/>
    <x v="638"/>
    <x v="633"/>
    <x v="9"/>
    <x v="9"/>
    <x v="3"/>
    <x v="3"/>
    <x v="1"/>
    <x v="1"/>
    <x v="1"/>
    <x v="1"/>
    <x v="0"/>
    <x v="0"/>
    <x v="1"/>
  </r>
  <r>
    <s v="KM2102"/>
    <s v="Üzemeltetési anyagok beszerzése"/>
    <s v="Üzemelt. any. besz."/>
    <s v=""/>
    <s v=""/>
    <s v="4"/>
    <s v="30"/>
    <s v="3"/>
    <s v="KM21"/>
    <s v=""/>
    <s v=""/>
    <s v="0005"/>
    <d v="2024-12-17T00:00:00"/>
    <x v="638"/>
    <x v="633"/>
    <x v="10"/>
    <x v="10"/>
    <x v="3"/>
    <x v="3"/>
    <x v="1"/>
    <x v="1"/>
    <x v="1"/>
    <x v="1"/>
    <x v="0"/>
    <x v="0"/>
    <x v="1"/>
  </r>
  <r>
    <s v="KM2103"/>
    <s v="Árubeszerzés"/>
    <s v="Árubeszerzés"/>
    <s v=""/>
    <s v=""/>
    <s v="4"/>
    <s v="30"/>
    <s v="3"/>
    <s v="KM21"/>
    <s v=""/>
    <s v=""/>
    <s v="0005"/>
    <d v="2024-12-17T00:00:00"/>
    <x v="638"/>
    <x v="633"/>
    <x v="12"/>
    <x v="12"/>
    <x v="3"/>
    <x v="3"/>
    <x v="1"/>
    <x v="1"/>
    <x v="1"/>
    <x v="1"/>
    <x v="0"/>
    <x v="0"/>
    <x v="1"/>
  </r>
  <r>
    <s v="KM2104"/>
    <s v="Szakmai tevékenységet segítő szolgált."/>
    <s v="Szakm.tev.seg.szolg."/>
    <s v=""/>
    <s v=""/>
    <s v="4"/>
    <s v="30"/>
    <s v="3"/>
    <s v="KM21"/>
    <s v=""/>
    <s v=""/>
    <s v="0005"/>
    <d v="2024-12-17T00:00:00"/>
    <x v="638"/>
    <x v="633"/>
    <x v="22"/>
    <x v="22"/>
    <x v="3"/>
    <x v="3"/>
    <x v="1"/>
    <x v="1"/>
    <x v="1"/>
    <x v="1"/>
    <x v="0"/>
    <x v="0"/>
    <x v="1"/>
  </r>
  <r>
    <s v="KM2105"/>
    <s v="Bérleti és lízing díjak"/>
    <s v="Bérleti lízing díjak"/>
    <s v=""/>
    <s v=""/>
    <s v="4"/>
    <s v="30"/>
    <s v="3"/>
    <s v="KM21"/>
    <s v=""/>
    <s v=""/>
    <s v="0005"/>
    <d v="2024-12-17T00:00:00"/>
    <x v="638"/>
    <x v="633"/>
    <x v="19"/>
    <x v="19"/>
    <x v="3"/>
    <x v="3"/>
    <x v="1"/>
    <x v="1"/>
    <x v="1"/>
    <x v="1"/>
    <x v="0"/>
    <x v="0"/>
    <x v="1"/>
  </r>
  <r>
    <s v="KM2106"/>
    <s v="Karbantartási, kisjavítási szolgált."/>
    <s v="Karb.,kisjav szolg."/>
    <s v=""/>
    <s v=""/>
    <s v="4"/>
    <s v="30"/>
    <s v="3"/>
    <s v="KM21"/>
    <s v=""/>
    <s v=""/>
    <s v="0005"/>
    <d v="2024-12-17T00:00:00"/>
    <x v="638"/>
    <x v="633"/>
    <x v="20"/>
    <x v="20"/>
    <x v="3"/>
    <x v="3"/>
    <x v="1"/>
    <x v="1"/>
    <x v="1"/>
    <x v="1"/>
    <x v="0"/>
    <x v="0"/>
    <x v="1"/>
  </r>
  <r>
    <s v="KM2107"/>
    <s v="Reklám- és propagandakiadások"/>
    <s v="Reklám, propaganda"/>
    <s v=""/>
    <s v=""/>
    <s v="4"/>
    <s v="30"/>
    <s v="3"/>
    <s v="KM21"/>
    <s v=""/>
    <s v=""/>
    <s v="0005"/>
    <d v="2024-12-17T00:00:00"/>
    <x v="638"/>
    <x v="633"/>
    <x v="21"/>
    <x v="21"/>
    <x v="3"/>
    <x v="3"/>
    <x v="1"/>
    <x v="1"/>
    <x v="1"/>
    <x v="1"/>
    <x v="0"/>
    <x v="0"/>
    <x v="1"/>
  </r>
  <r>
    <s v="KM2108"/>
    <s v="Kiküldetések kiadásai"/>
    <s v="Kiküldetések kiadása"/>
    <s v=""/>
    <s v=""/>
    <s v="4"/>
    <s v="30"/>
    <s v="3"/>
    <s v="KM21"/>
    <s v=""/>
    <s v=""/>
    <s v="0005"/>
    <d v="2024-12-17T00:00:00"/>
    <x v="638"/>
    <x v="633"/>
    <x v="23"/>
    <x v="23"/>
    <x v="3"/>
    <x v="3"/>
    <x v="1"/>
    <x v="1"/>
    <x v="1"/>
    <x v="1"/>
    <x v="0"/>
    <x v="0"/>
    <x v="1"/>
  </r>
  <r>
    <s v="KM2109"/>
    <s v="Közüzemi díjak"/>
    <s v="Közüzemi díjak"/>
    <s v=""/>
    <s v=""/>
    <s v="4"/>
    <s v="30"/>
    <s v="3"/>
    <s v="KM21"/>
    <s v=""/>
    <s v=""/>
    <s v="0005"/>
    <d v="2024-12-17T00:00:00"/>
    <x v="638"/>
    <x v="633"/>
    <x v="17"/>
    <x v="17"/>
    <x v="3"/>
    <x v="3"/>
    <x v="1"/>
    <x v="1"/>
    <x v="1"/>
    <x v="1"/>
    <x v="0"/>
    <x v="0"/>
    <x v="1"/>
  </r>
  <r>
    <s v="KM2110"/>
    <s v="Informatikai szolgáltatások igénybevétel"/>
    <s v="Inform.szolg.igvétel"/>
    <s v=""/>
    <s v=""/>
    <s v="4"/>
    <s v="30"/>
    <s v="3"/>
    <s v="KM21"/>
    <s v=""/>
    <s v=""/>
    <s v="0005"/>
    <d v="2024-12-17T00:00:00"/>
    <x v="638"/>
    <x v="633"/>
    <x v="24"/>
    <x v="24"/>
    <x v="3"/>
    <x v="3"/>
    <x v="1"/>
    <x v="1"/>
    <x v="1"/>
    <x v="1"/>
    <x v="0"/>
    <x v="0"/>
    <x v="1"/>
  </r>
  <r>
    <s v="KM2111"/>
    <s v="Egyéb kommunikációs szolgáltatások"/>
    <s v="Egy. kommun.szolg."/>
    <s v=""/>
    <s v=""/>
    <s v="4"/>
    <s v="30"/>
    <s v="3"/>
    <s v="KM21"/>
    <s v=""/>
    <s v=""/>
    <s v="0005"/>
    <d v="2024-12-17T00:00:00"/>
    <x v="638"/>
    <x v="633"/>
    <x v="25"/>
    <x v="25"/>
    <x v="3"/>
    <x v="3"/>
    <x v="1"/>
    <x v="1"/>
    <x v="1"/>
    <x v="1"/>
    <x v="0"/>
    <x v="0"/>
    <x v="1"/>
  </r>
  <r>
    <s v="KM2112"/>
    <s v="Vásárolt élelmezés"/>
    <s v="Vásárolt élelmezés"/>
    <s v=""/>
    <s v=""/>
    <s v="4"/>
    <s v="30"/>
    <s v="3"/>
    <s v="KM21"/>
    <s v=""/>
    <s v=""/>
    <s v="0005"/>
    <d v="2024-12-17T00:00:00"/>
    <x v="638"/>
    <x v="633"/>
    <x v="26"/>
    <x v="26"/>
    <x v="3"/>
    <x v="3"/>
    <x v="1"/>
    <x v="1"/>
    <x v="1"/>
    <x v="1"/>
    <x v="0"/>
    <x v="0"/>
    <x v="1"/>
  </r>
  <r>
    <s v="KM2113"/>
    <s v="Közvetített szolgáltatások, ELÁBÉ"/>
    <s v="Közvetít.szolg,ELÁBÉ"/>
    <s v=""/>
    <s v=""/>
    <s v="4"/>
    <s v="30"/>
    <s v="3"/>
    <s v="KM21"/>
    <s v=""/>
    <s v=""/>
    <s v="0005"/>
    <d v="2024-12-17T00:00:00"/>
    <x v="638"/>
    <x v="633"/>
    <x v="39"/>
    <x v="39"/>
    <x v="3"/>
    <x v="3"/>
    <x v="1"/>
    <x v="1"/>
    <x v="1"/>
    <x v="1"/>
    <x v="0"/>
    <x v="0"/>
    <x v="1"/>
  </r>
  <r>
    <s v="KM2114"/>
    <s v="Egyéb szolgáltatások"/>
    <s v="Egyéb szolgáltatások"/>
    <s v=""/>
    <s v=""/>
    <s v="4"/>
    <s v="30"/>
    <s v="3"/>
    <s v="KM21"/>
    <s v=""/>
    <s v=""/>
    <s v="0005"/>
    <d v="2024-12-17T00:00:00"/>
    <x v="638"/>
    <x v="633"/>
    <x v="18"/>
    <x v="18"/>
    <x v="3"/>
    <x v="3"/>
    <x v="1"/>
    <x v="1"/>
    <x v="1"/>
    <x v="1"/>
    <x v="0"/>
    <x v="0"/>
    <x v="1"/>
  </r>
  <r>
    <s v="KM2115"/>
    <s v="Egyéb dologi kiadások"/>
    <s v="Egyéb dologi kiadás"/>
    <s v=""/>
    <s v=""/>
    <s v="4"/>
    <s v="30"/>
    <s v="3"/>
    <s v="KM21"/>
    <s v=""/>
    <s v=""/>
    <s v="0005"/>
    <d v="2024-12-17T00:00:00"/>
    <x v="638"/>
    <x v="633"/>
    <x v="13"/>
    <x v="13"/>
    <x v="3"/>
    <x v="3"/>
    <x v="1"/>
    <x v="1"/>
    <x v="1"/>
    <x v="1"/>
    <x v="0"/>
    <x v="0"/>
    <x v="1"/>
  </r>
  <r>
    <s v="KM2116"/>
    <s v="Pénzügyi műveletek kiadásai"/>
    <s v="Pénzügyi műv. kiad."/>
    <s v=""/>
    <s v=""/>
    <s v="4"/>
    <s v="30"/>
    <s v="3"/>
    <s v="KM21"/>
    <s v=""/>
    <s v=""/>
    <s v="0005"/>
    <d v="2024-12-17T00:00:00"/>
    <x v="638"/>
    <x v="633"/>
    <x v="41"/>
    <x v="41"/>
    <x v="3"/>
    <x v="3"/>
    <x v="1"/>
    <x v="1"/>
    <x v="1"/>
    <x v="1"/>
    <x v="0"/>
    <x v="0"/>
    <x v="1"/>
  </r>
  <r>
    <s v="KM2121"/>
    <s v="Belső szolgáltatás"/>
    <s v="Belső szolgáltatás"/>
    <s v=""/>
    <s v=""/>
    <s v="4"/>
    <s v="30"/>
    <s v="3"/>
    <s v="KM21"/>
    <s v=""/>
    <s v=""/>
    <s v="0005"/>
    <d v="2024-12-17T00:00:00"/>
    <x v="638"/>
    <x v="633"/>
    <x v="61"/>
    <x v="61"/>
    <x v="3"/>
    <x v="3"/>
    <x v="1"/>
    <x v="1"/>
    <x v="1"/>
    <x v="1"/>
    <x v="0"/>
    <x v="0"/>
    <x v="1"/>
  </r>
  <r>
    <s v="KM28"/>
    <s v="Levonható áfa és áfa elszámolás"/>
    <s v="Lev.áfa és áfa elsz."/>
    <s v=""/>
    <s v=""/>
    <s v="4"/>
    <s v="30"/>
    <s v="3"/>
    <s v="KM2"/>
    <s v=""/>
    <s v=""/>
    <s v="0004"/>
    <d v="2024-12-17T00:00:00"/>
    <x v="638"/>
    <x v="633"/>
    <x v="59"/>
    <x v="59"/>
    <x v="6"/>
    <x v="6"/>
    <x v="1"/>
    <x v="1"/>
    <x v="1"/>
    <x v="1"/>
    <x v="0"/>
    <x v="0"/>
    <x v="1"/>
  </r>
  <r>
    <s v="KM2801"/>
    <s v="Levonható áfa és áfa elszámolás"/>
    <s v="Lev.áfa és áfa elsz."/>
    <s v=""/>
    <s v=""/>
    <s v="4"/>
    <s v="30"/>
    <s v="3"/>
    <s v="KM28"/>
    <s v=""/>
    <s v=""/>
    <s v="0005"/>
    <d v="2024-12-17T00:00:00"/>
    <x v="638"/>
    <x v="633"/>
    <x v="15"/>
    <x v="15"/>
    <x v="6"/>
    <x v="6"/>
    <x v="1"/>
    <x v="1"/>
    <x v="1"/>
    <x v="1"/>
    <x v="0"/>
    <x v="0"/>
    <x v="1"/>
  </r>
  <r>
    <s v="KM29"/>
    <s v="Dologi kiadás technikai"/>
    <s v="Dologi kiadás techn"/>
    <s v=""/>
    <s v=""/>
    <s v="4"/>
    <s v="30"/>
    <s v="3"/>
    <s v="KM2"/>
    <s v=""/>
    <s v=""/>
    <s v="0004"/>
    <d v="2024-12-17T00:00:00"/>
    <x v="638"/>
    <x v="633"/>
    <x v="59"/>
    <x v="59"/>
    <x v="4"/>
    <x v="4"/>
    <x v="1"/>
    <x v="1"/>
    <x v="1"/>
    <x v="1"/>
    <x v="0"/>
    <x v="0"/>
    <x v="1"/>
  </r>
  <r>
    <s v="KM2901"/>
    <s v="Dologi kiadás technikai"/>
    <s v="Dologi kiadás techn"/>
    <s v=""/>
    <s v=""/>
    <s v="4"/>
    <s v="30"/>
    <s v="3"/>
    <s v="KM29"/>
    <s v=""/>
    <s v=""/>
    <s v="0005"/>
    <d v="2024-12-17T00:00:00"/>
    <x v="638"/>
    <x v="633"/>
    <x v="11"/>
    <x v="11"/>
    <x v="4"/>
    <x v="4"/>
    <x v="1"/>
    <x v="1"/>
    <x v="1"/>
    <x v="1"/>
    <x v="0"/>
    <x v="0"/>
    <x v="1"/>
  </r>
  <r>
    <s v="KM3"/>
    <s v="Hallgatók, ellátottak juttatásai"/>
    <s v="Hallg,ellátott.jutt."/>
    <s v=""/>
    <s v=""/>
    <s v="4"/>
    <s v="30"/>
    <s v="3"/>
    <s v="KM"/>
    <s v=""/>
    <s v=""/>
    <s v="0003"/>
    <d v="2024-12-17T00:00:00"/>
    <x v="638"/>
    <x v="633"/>
    <x v="59"/>
    <x v="59"/>
    <x v="15"/>
    <x v="15"/>
    <x v="4"/>
    <x v="4"/>
    <x v="1"/>
    <x v="1"/>
    <x v="0"/>
    <x v="0"/>
    <x v="1"/>
  </r>
  <r>
    <s v="KM31"/>
    <s v="Hallgatók, ellátottak juttatásai"/>
    <s v="Hallg,ellátott.jutt."/>
    <s v=""/>
    <s v=""/>
    <s v="4"/>
    <s v="30"/>
    <s v="3"/>
    <s v="KM3"/>
    <s v=""/>
    <s v=""/>
    <s v="0004"/>
    <d v="2024-12-17T00:00:00"/>
    <x v="638"/>
    <x v="633"/>
    <x v="59"/>
    <x v="59"/>
    <x v="10"/>
    <x v="10"/>
    <x v="4"/>
    <x v="4"/>
    <x v="1"/>
    <x v="1"/>
    <x v="0"/>
    <x v="0"/>
    <x v="1"/>
  </r>
  <r>
    <s v="KM3101"/>
    <s v="Hallgatók, ellátottak juttatásai"/>
    <s v="Hallg,ellátott.jutt."/>
    <s v=""/>
    <s v=""/>
    <s v="4"/>
    <s v="30"/>
    <s v="3"/>
    <s v="KM31"/>
    <s v=""/>
    <s v=""/>
    <s v="0005"/>
    <d v="2024-12-17T00:00:00"/>
    <x v="638"/>
    <x v="633"/>
    <x v="40"/>
    <x v="40"/>
    <x v="10"/>
    <x v="10"/>
    <x v="4"/>
    <x v="4"/>
    <x v="1"/>
    <x v="1"/>
    <x v="0"/>
    <x v="0"/>
    <x v="1"/>
  </r>
  <r>
    <s v="KOT"/>
    <s v="KOT"/>
    <s v="KOT"/>
    <s v=""/>
    <s v=""/>
    <s v="2"/>
    <s v="60"/>
    <s v="3"/>
    <s v=""/>
    <s v="TECHNIKAI"/>
    <s v=""/>
    <s v="0001"/>
    <d v="2024-12-17T00:00:00"/>
    <x v="638"/>
    <x v="633"/>
    <x v="59"/>
    <x v="59"/>
    <x v="15"/>
    <x v="15"/>
    <x v="5"/>
    <x v="5"/>
    <x v="3"/>
    <x v="3"/>
    <x v="6"/>
    <x v="6"/>
    <x v="0"/>
  </r>
  <r>
    <s v="KOV"/>
    <s v="KOV"/>
    <s v="KOV"/>
    <s v=""/>
    <s v=""/>
    <s v="2"/>
    <s v="60"/>
    <s v="2"/>
    <s v=""/>
    <s v="TECHNIKAI"/>
    <s v=""/>
    <s v="0001"/>
    <d v="2024-12-17T00:00:00"/>
    <x v="638"/>
    <x v="633"/>
    <x v="59"/>
    <x v="59"/>
    <x v="15"/>
    <x v="15"/>
    <x v="5"/>
    <x v="5"/>
    <x v="3"/>
    <x v="3"/>
    <x v="7"/>
    <x v="7"/>
    <x v="0"/>
  </r>
  <r>
    <s v="MIGR"/>
    <s v="Migrációs pénzügyi tétel"/>
    <s v="Migrációs PT"/>
    <s v=""/>
    <s v=""/>
    <s v="2"/>
    <s v="30"/>
    <s v="3"/>
    <s v=""/>
    <s v="999998-930-101"/>
    <s v=""/>
    <s v="0001"/>
    <d v="2024-12-17T00:00:00"/>
    <x v="638"/>
    <x v="633"/>
    <x v="59"/>
    <x v="59"/>
    <x v="15"/>
    <x v="15"/>
    <x v="5"/>
    <x v="5"/>
    <x v="3"/>
    <x v="3"/>
    <x v="8"/>
    <x v="8"/>
    <x v="0"/>
  </r>
  <r>
    <s v="NR"/>
    <s v="Nem releváns"/>
    <s v="Nem releváns"/>
    <s v=""/>
    <s v=""/>
    <s v="2"/>
    <s v="50"/>
    <s v="3"/>
    <s v=""/>
    <s v="TECHNIKAI"/>
    <s v=""/>
    <s v="0001"/>
    <d v="2024-12-17T00:00:00"/>
    <x v="638"/>
    <x v="633"/>
    <x v="59"/>
    <x v="59"/>
    <x v="15"/>
    <x v="15"/>
    <x v="5"/>
    <x v="5"/>
    <x v="3"/>
    <x v="3"/>
    <x v="9"/>
    <x v="9"/>
    <x v="0"/>
  </r>
  <r>
    <s v="PENZTAR"/>
    <s v="Pénztár Ifjúság u."/>
    <s v="Pénztár Ifjúság u."/>
    <s v=""/>
    <s v=""/>
    <s v="2"/>
    <s v="90"/>
    <s v="1"/>
    <s v=""/>
    <s v="TECHNIKAI"/>
    <s v=""/>
    <s v="0001"/>
    <d v="2024-12-17T00:00:00"/>
    <x v="638"/>
    <x v="633"/>
    <x v="59"/>
    <x v="59"/>
    <x v="15"/>
    <x v="15"/>
    <x v="5"/>
    <x v="5"/>
    <x v="3"/>
    <x v="3"/>
    <x v="10"/>
    <x v="10"/>
    <x v="0"/>
  </r>
  <r>
    <s v="T000000001"/>
    <s v="Rehabilitációs hozzájárulás"/>
    <s v="Rehab. hozzájár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"/>
    <x v="11"/>
    <x v="0"/>
  </r>
  <r>
    <s v="T000000002"/>
    <s v="Telefonktg. járulékai"/>
    <s v="Telefonktg. járuléka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"/>
    <x v="12"/>
    <x v="0"/>
  </r>
  <r>
    <s v="T000000003"/>
    <s v="Személyszállítás"/>
    <s v="Személyszállítás"/>
    <s v=""/>
    <s v=""/>
    <s v="2"/>
    <s v="30"/>
    <s v="3"/>
    <s v="KM2121"/>
    <s v=""/>
    <s v=""/>
    <s v="0006"/>
    <d v="2024-12-17T00:00:00"/>
    <x v="639"/>
    <x v="634"/>
    <x v="61"/>
    <x v="61"/>
    <x v="3"/>
    <x v="3"/>
    <x v="1"/>
    <x v="1"/>
    <x v="1"/>
    <x v="1"/>
    <x v="0"/>
    <x v="0"/>
    <x v="0"/>
  </r>
  <r>
    <s v="T000000004"/>
    <s v="Teherszállítás"/>
    <s v="Teherszállítás"/>
    <s v=""/>
    <s v=""/>
    <s v="2"/>
    <s v="30"/>
    <s v="3"/>
    <s v="KM2121"/>
    <s v=""/>
    <s v=""/>
    <s v="0006"/>
    <d v="2024-12-17T00:00:00"/>
    <x v="640"/>
    <x v="635"/>
    <x v="61"/>
    <x v="61"/>
    <x v="3"/>
    <x v="3"/>
    <x v="1"/>
    <x v="1"/>
    <x v="1"/>
    <x v="1"/>
    <x v="0"/>
    <x v="0"/>
    <x v="0"/>
  </r>
  <r>
    <s v="T000000005"/>
    <s v="Költöztetés"/>
    <s v="Költöztetés"/>
    <s v=""/>
    <s v=""/>
    <s v="2"/>
    <s v="30"/>
    <s v="3"/>
    <s v="KM2121"/>
    <s v=""/>
    <s v=""/>
    <s v="0006"/>
    <d v="2024-12-17T00:00:00"/>
    <x v="641"/>
    <x v="636"/>
    <x v="61"/>
    <x v="61"/>
    <x v="3"/>
    <x v="3"/>
    <x v="1"/>
    <x v="1"/>
    <x v="1"/>
    <x v="1"/>
    <x v="0"/>
    <x v="0"/>
    <x v="0"/>
  </r>
  <r>
    <s v="T000000008"/>
    <s v="Belső kísérleti állatok"/>
    <s v="Belső kísérl. állat"/>
    <s v=""/>
    <s v=""/>
    <s v="2"/>
    <s v="30"/>
    <s v="3"/>
    <s v="KM2121"/>
    <s v=""/>
    <s v=""/>
    <s v="0006"/>
    <d v="2024-12-17T00:00:00"/>
    <x v="642"/>
    <x v="637"/>
    <x v="61"/>
    <x v="61"/>
    <x v="3"/>
    <x v="3"/>
    <x v="1"/>
    <x v="1"/>
    <x v="1"/>
    <x v="1"/>
    <x v="0"/>
    <x v="0"/>
    <x v="0"/>
  </r>
  <r>
    <s v="T000000009"/>
    <s v="Nyomda"/>
    <s v="Nyomda"/>
    <s v=""/>
    <s v=""/>
    <s v="2"/>
    <s v="30"/>
    <s v="3"/>
    <s v="KM2121"/>
    <s v=""/>
    <s v=""/>
    <s v="0006"/>
    <d v="2024-12-17T00:00:00"/>
    <x v="643"/>
    <x v="638"/>
    <x v="61"/>
    <x v="61"/>
    <x v="3"/>
    <x v="3"/>
    <x v="1"/>
    <x v="1"/>
    <x v="1"/>
    <x v="1"/>
    <x v="0"/>
    <x v="0"/>
    <x v="0"/>
  </r>
  <r>
    <s v="T000000010"/>
    <s v="Belső szállás"/>
    <s v="Belső szállás"/>
    <s v=""/>
    <s v=""/>
    <s v="2"/>
    <s v="30"/>
    <s v="3"/>
    <s v="KM2121"/>
    <s v=""/>
    <s v=""/>
    <s v="0006"/>
    <d v="2024-12-17T00:00:00"/>
    <x v="644"/>
    <x v="639"/>
    <x v="61"/>
    <x v="61"/>
    <x v="3"/>
    <x v="3"/>
    <x v="1"/>
    <x v="1"/>
    <x v="1"/>
    <x v="1"/>
    <x v="0"/>
    <x v="0"/>
    <x v="0"/>
  </r>
  <r>
    <s v="T000000011"/>
    <s v="Belső egyéb"/>
    <s v="Belső egyéb"/>
    <s v=""/>
    <s v=""/>
    <s v="2"/>
    <s v="30"/>
    <s v="3"/>
    <s v="KM2121"/>
    <s v=""/>
    <s v=""/>
    <s v="0006"/>
    <d v="2024-12-17T00:00:00"/>
    <x v="645"/>
    <x v="640"/>
    <x v="61"/>
    <x v="61"/>
    <x v="3"/>
    <x v="3"/>
    <x v="1"/>
    <x v="1"/>
    <x v="1"/>
    <x v="1"/>
    <x v="0"/>
    <x v="0"/>
    <x v="0"/>
  </r>
  <r>
    <s v="T000000012"/>
    <s v="K+F rezsi"/>
    <s v="K+F rezsi"/>
    <s v=""/>
    <s v=""/>
    <s v="2"/>
    <s v="30"/>
    <s v="3"/>
    <s v="KM2121"/>
    <s v=""/>
    <s v=""/>
    <s v="0006"/>
    <d v="2024-12-17T00:00:00"/>
    <x v="646"/>
    <x v="641"/>
    <x v="61"/>
    <x v="61"/>
    <x v="3"/>
    <x v="3"/>
    <x v="1"/>
    <x v="1"/>
    <x v="1"/>
    <x v="1"/>
    <x v="0"/>
    <x v="0"/>
    <x v="0"/>
  </r>
  <r>
    <s v="T000000013"/>
    <s v="Pályázati indirekt"/>
    <s v="Pályázati indirekt"/>
    <s v=""/>
    <s v=""/>
    <s v="2"/>
    <s v="30"/>
    <s v="3"/>
    <s v="KM2121"/>
    <s v=""/>
    <s v=""/>
    <s v="0006"/>
    <d v="2024-12-17T00:00:00"/>
    <x v="647"/>
    <x v="642"/>
    <x v="61"/>
    <x v="61"/>
    <x v="3"/>
    <x v="3"/>
    <x v="1"/>
    <x v="1"/>
    <x v="1"/>
    <x v="1"/>
    <x v="0"/>
    <x v="0"/>
    <x v="0"/>
  </r>
  <r>
    <s v="T000000014"/>
    <s v="Postaköltség"/>
    <s v="Postaköltség"/>
    <s v=""/>
    <s v=""/>
    <s v="2"/>
    <s v="30"/>
    <s v="3"/>
    <s v="KM2114"/>
    <s v=""/>
    <s v=""/>
    <s v="0006"/>
    <d v="2024-12-17T00:00:00"/>
    <x v="648"/>
    <x v="265"/>
    <x v="18"/>
    <x v="18"/>
    <x v="3"/>
    <x v="3"/>
    <x v="1"/>
    <x v="1"/>
    <x v="1"/>
    <x v="1"/>
    <x v="0"/>
    <x v="0"/>
    <x v="0"/>
  </r>
  <r>
    <s v="T000000015"/>
    <s v="Mobiltelefon"/>
    <s v="Mobiltelefon"/>
    <s v=""/>
    <s v=""/>
    <s v="2"/>
    <s v="30"/>
    <s v="3"/>
    <s v="KM2111"/>
    <s v=""/>
    <s v=""/>
    <s v="0006"/>
    <d v="2024-12-17T00:00:00"/>
    <x v="649"/>
    <x v="643"/>
    <x v="25"/>
    <x v="25"/>
    <x v="3"/>
    <x v="3"/>
    <x v="1"/>
    <x v="1"/>
    <x v="1"/>
    <x v="1"/>
    <x v="0"/>
    <x v="0"/>
    <x v="0"/>
  </r>
  <r>
    <s v="T000000016"/>
    <s v="Vezetékes telefon"/>
    <s v="Vezetékes telefon"/>
    <s v=""/>
    <s v=""/>
    <s v="2"/>
    <s v="30"/>
    <s v="3"/>
    <s v="KM2111"/>
    <s v=""/>
    <s v=""/>
    <s v="0006"/>
    <d v="2024-12-17T00:00:00"/>
    <x v="650"/>
    <x v="644"/>
    <x v="25"/>
    <x v="25"/>
    <x v="3"/>
    <x v="3"/>
    <x v="1"/>
    <x v="1"/>
    <x v="1"/>
    <x v="1"/>
    <x v="0"/>
    <x v="0"/>
    <x v="0"/>
  </r>
  <r>
    <s v="T000000017"/>
    <s v="K+F HKV Labordiagnosztika"/>
    <s v="K+F HKV Labordiagn."/>
    <s v=""/>
    <s v=""/>
    <s v="2"/>
    <s v="30"/>
    <s v="3"/>
    <s v="KM2121"/>
    <s v=""/>
    <s v=""/>
    <s v="0006"/>
    <d v="2024-12-17T00:00:00"/>
    <x v="651"/>
    <x v="645"/>
    <x v="61"/>
    <x v="61"/>
    <x v="3"/>
    <x v="3"/>
    <x v="1"/>
    <x v="1"/>
    <x v="1"/>
    <x v="1"/>
    <x v="0"/>
    <x v="0"/>
    <x v="0"/>
  </r>
  <r>
    <s v="T000000018"/>
    <s v="K+F HKV Képalk.diagn."/>
    <s v="K+F HKV Képalk.diagn"/>
    <s v=""/>
    <s v=""/>
    <s v="2"/>
    <s v="30"/>
    <s v="3"/>
    <s v="KM2121"/>
    <s v=""/>
    <s v=""/>
    <s v="0006"/>
    <d v="2024-12-17T00:00:00"/>
    <x v="652"/>
    <x v="646"/>
    <x v="61"/>
    <x v="61"/>
    <x v="3"/>
    <x v="3"/>
    <x v="1"/>
    <x v="1"/>
    <x v="1"/>
    <x v="1"/>
    <x v="0"/>
    <x v="0"/>
    <x v="0"/>
  </r>
  <r>
    <s v="T000000019"/>
    <s v="K+F HKV Szakrendelések"/>
    <s v="K+F HKV Szakrendelés"/>
    <s v=""/>
    <s v=""/>
    <s v="2"/>
    <s v="30"/>
    <s v="3"/>
    <s v="KM2121"/>
    <s v=""/>
    <s v=""/>
    <s v="0006"/>
    <d v="2024-12-17T00:00:00"/>
    <x v="653"/>
    <x v="647"/>
    <x v="61"/>
    <x v="61"/>
    <x v="3"/>
    <x v="3"/>
    <x v="1"/>
    <x v="1"/>
    <x v="1"/>
    <x v="1"/>
    <x v="0"/>
    <x v="0"/>
    <x v="0"/>
  </r>
  <r>
    <s v="T000000020"/>
    <s v="K+F HKV Patológia"/>
    <s v="K+F HKV Patológia"/>
    <s v=""/>
    <s v=""/>
    <s v="2"/>
    <s v="30"/>
    <s v="3"/>
    <s v="KM2121"/>
    <s v=""/>
    <s v=""/>
    <s v="0006"/>
    <d v="2024-12-17T00:00:00"/>
    <x v="654"/>
    <x v="648"/>
    <x v="61"/>
    <x v="61"/>
    <x v="3"/>
    <x v="3"/>
    <x v="1"/>
    <x v="1"/>
    <x v="1"/>
    <x v="1"/>
    <x v="0"/>
    <x v="0"/>
    <x v="0"/>
  </r>
  <r>
    <s v="T000000021"/>
    <s v="K+F HKV Izotóp diagn."/>
    <s v="K+F HKV Izotóp diagn"/>
    <s v=""/>
    <s v=""/>
    <s v="2"/>
    <s v="30"/>
    <s v="3"/>
    <s v="KM2121"/>
    <s v=""/>
    <s v=""/>
    <s v="0006"/>
    <d v="2024-12-17T00:00:00"/>
    <x v="655"/>
    <x v="649"/>
    <x v="61"/>
    <x v="61"/>
    <x v="3"/>
    <x v="3"/>
    <x v="1"/>
    <x v="1"/>
    <x v="1"/>
    <x v="1"/>
    <x v="0"/>
    <x v="0"/>
    <x v="0"/>
  </r>
  <r>
    <s v="T000000022"/>
    <s v="KK v. élelmezés"/>
    <s v="KK v. élelmezés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3"/>
    <x v="13"/>
    <x v="0"/>
  </r>
  <r>
    <s v="T000000023"/>
    <s v="KK. v. mosatás"/>
    <s v="KK. v. mosatás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4"/>
    <x v="14"/>
    <x v="0"/>
  </r>
  <r>
    <s v="T000000024"/>
    <s v="6 Térítési kategória KK"/>
    <s v="6 Tér. kategória K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5"/>
    <x v="15"/>
    <x v="0"/>
  </r>
  <r>
    <s v="T000000032"/>
    <s v="EGYÉB KK"/>
    <s v="EGYÉB K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6"/>
    <x v="16"/>
    <x v="0"/>
  </r>
  <r>
    <s v="T000000038"/>
    <s v="KK Anaesthesiológia"/>
    <s v="KK Anaesthesiológia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7"/>
    <x v="17"/>
    <x v="0"/>
  </r>
  <r>
    <s v="T000000039"/>
    <s v="KK Intenzív terápia"/>
    <s v="KK Intenzív terápia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8"/>
    <x v="18"/>
    <x v="0"/>
  </r>
  <r>
    <s v="T000000040"/>
    <s v="KK Központi steril"/>
    <s v="KK Központi steril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9"/>
    <x v="19"/>
    <x v="0"/>
  </r>
  <r>
    <s v="T000000041"/>
    <s v="KK Gyógyszertár, magisztrális"/>
    <s v="KK Gytár, magisztr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0"/>
    <x v="20"/>
    <x v="0"/>
  </r>
  <r>
    <s v="T000000042"/>
    <s v="OEP lebegő -Klinik.i"/>
    <s v="OEP lebegő -Klinik.i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1"/>
    <x v="21"/>
    <x v="0"/>
  </r>
  <r>
    <s v="T000000043"/>
    <s v="KK Foglalk.eü."/>
    <s v="KK Foglalk.eü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2"/>
    <x v="22"/>
    <x v="0"/>
  </r>
  <r>
    <s v="T000000044"/>
    <s v="KK Gyógyszerell., be"/>
    <s v="KK Gyógyszerell., be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3"/>
    <x v="23"/>
    <x v="0"/>
  </r>
  <r>
    <s v="T000000045"/>
    <s v="KK Infekció kontroll"/>
    <s v="KK Infekció kontroll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4"/>
    <x v="24"/>
    <x v="0"/>
  </r>
  <r>
    <s v="T000000047"/>
    <s v="Átoktatás"/>
    <s v="Átoktatás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5"/>
    <x v="25"/>
    <x v="0"/>
  </r>
  <r>
    <s v="T000000048"/>
    <s v="Átfinanszírozás"/>
    <s v="Átfinanszírozás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6"/>
    <x v="26"/>
    <x v="0"/>
  </r>
  <r>
    <s v="T000000049"/>
    <s v="Ösztöndíj átterhelés"/>
    <s v="Ösztöndíj átterhelés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7"/>
    <x v="27"/>
    <x v="0"/>
  </r>
  <r>
    <s v="T000000050"/>
    <s v="Egyéb bevétel átcsoportosítás"/>
    <s v="Egyéb bevétel átcsop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8"/>
    <x v="28"/>
    <x v="0"/>
  </r>
  <r>
    <s v="T000000052"/>
    <s v="Nyomtatási költség"/>
    <s v="Nyomtatási költség"/>
    <s v=""/>
    <s v=""/>
    <s v="2"/>
    <s v="30"/>
    <s v="3"/>
    <s v="KM2121"/>
    <s v=""/>
    <s v=""/>
    <s v="0006"/>
    <d v="2024-12-17T00:00:00"/>
    <x v="656"/>
    <x v="650"/>
    <x v="61"/>
    <x v="61"/>
    <x v="3"/>
    <x v="3"/>
    <x v="1"/>
    <x v="1"/>
    <x v="1"/>
    <x v="1"/>
    <x v="0"/>
    <x v="0"/>
    <x v="0"/>
  </r>
  <r>
    <s v="T000000053"/>
    <s v="Tudásközpont teremhasználat"/>
    <s v="Tudáskp. teremhaszn."/>
    <s v=""/>
    <s v=""/>
    <s v="2"/>
    <s v="30"/>
    <s v="3"/>
    <s v="KM2121"/>
    <s v=""/>
    <s v=""/>
    <s v="0006"/>
    <d v="2024-12-17T00:00:00"/>
    <x v="657"/>
    <x v="651"/>
    <x v="61"/>
    <x v="61"/>
    <x v="3"/>
    <x v="3"/>
    <x v="1"/>
    <x v="1"/>
    <x v="1"/>
    <x v="1"/>
    <x v="0"/>
    <x v="0"/>
    <x v="0"/>
  </r>
  <r>
    <s v="T000000054"/>
    <s v="Könyvtári szolgáltatások"/>
    <s v="Könyvtári szolgált."/>
    <s v=""/>
    <s v=""/>
    <s v="2"/>
    <s v="30"/>
    <s v="3"/>
    <s v="KM2121"/>
    <s v=""/>
    <s v=""/>
    <s v="0006"/>
    <d v="2024-12-17T00:00:00"/>
    <x v="658"/>
    <x v="652"/>
    <x v="61"/>
    <x v="61"/>
    <x v="3"/>
    <x v="3"/>
    <x v="1"/>
    <x v="1"/>
    <x v="1"/>
    <x v="1"/>
    <x v="0"/>
    <x v="0"/>
    <x v="0"/>
  </r>
  <r>
    <s v="T000000055"/>
    <s v="SZKK Core Facility"/>
    <s v="SZKK Core Facility"/>
    <s v=""/>
    <s v=""/>
    <s v="2"/>
    <s v="30"/>
    <s v="3"/>
    <s v="KM2121"/>
    <s v=""/>
    <s v=""/>
    <s v="0006"/>
    <d v="2024-12-17T00:00:00"/>
    <x v="659"/>
    <x v="653"/>
    <x v="61"/>
    <x v="61"/>
    <x v="3"/>
    <x v="3"/>
    <x v="1"/>
    <x v="1"/>
    <x v="1"/>
    <x v="1"/>
    <x v="0"/>
    <x v="0"/>
    <x v="0"/>
  </r>
  <r>
    <s v="T000000056"/>
    <s v="Saját rezsi beruházás bér+járulék"/>
    <s v="Saj.rezs.ber.bér+jár"/>
    <s v=""/>
    <s v=""/>
    <s v="2"/>
    <s v="30"/>
    <s v="3"/>
    <s v="KM2121"/>
    <s v=""/>
    <s v=""/>
    <s v="0006"/>
    <d v="2024-12-17T00:00:00"/>
    <x v="660"/>
    <x v="654"/>
    <x v="61"/>
    <x v="61"/>
    <x v="3"/>
    <x v="3"/>
    <x v="1"/>
    <x v="1"/>
    <x v="1"/>
    <x v="1"/>
    <x v="0"/>
    <x v="0"/>
    <x v="0"/>
  </r>
  <r>
    <s v="T000000057"/>
    <s v="Dokumentáció (pály. indirekt)"/>
    <s v="Dokument.pály.indir."/>
    <s v=""/>
    <s v=""/>
    <s v="2"/>
    <s v="30"/>
    <s v="3"/>
    <s v="KM2121"/>
    <s v=""/>
    <s v=""/>
    <s v="0006"/>
    <d v="2024-12-17T00:00:00"/>
    <x v="661"/>
    <x v="655"/>
    <x v="61"/>
    <x v="61"/>
    <x v="3"/>
    <x v="3"/>
    <x v="1"/>
    <x v="1"/>
    <x v="1"/>
    <x v="1"/>
    <x v="0"/>
    <x v="0"/>
    <x v="0"/>
  </r>
  <r>
    <s v="T000000058"/>
    <s v="Rezsi ktg (pály. indirekt)"/>
    <s v="Rezsiktg pály.indir."/>
    <s v=""/>
    <s v=""/>
    <s v="2"/>
    <s v="30"/>
    <s v="3"/>
    <s v="KM2121"/>
    <s v=""/>
    <s v=""/>
    <s v="0006"/>
    <d v="2024-12-17T00:00:00"/>
    <x v="662"/>
    <x v="656"/>
    <x v="61"/>
    <x v="61"/>
    <x v="3"/>
    <x v="3"/>
    <x v="1"/>
    <x v="1"/>
    <x v="1"/>
    <x v="1"/>
    <x v="0"/>
    <x v="0"/>
    <x v="0"/>
  </r>
  <r>
    <s v="T000000059"/>
    <s v="Disszemináció (pály. indirekt)"/>
    <s v="Disszem. pály.indir."/>
    <s v=""/>
    <s v=""/>
    <s v="2"/>
    <s v="30"/>
    <s v="3"/>
    <s v="KM2121"/>
    <s v=""/>
    <s v=""/>
    <s v="0006"/>
    <d v="2024-12-17T00:00:00"/>
    <x v="663"/>
    <x v="657"/>
    <x v="61"/>
    <x v="61"/>
    <x v="3"/>
    <x v="3"/>
    <x v="1"/>
    <x v="1"/>
    <x v="1"/>
    <x v="1"/>
    <x v="0"/>
    <x v="0"/>
    <x v="0"/>
  </r>
  <r>
    <s v="T000000060"/>
    <s v="Könyvvizsgálat (pály. indirekt)"/>
    <s v="Könyvv. pály.indir."/>
    <s v=""/>
    <s v=""/>
    <s v="2"/>
    <s v="30"/>
    <s v="3"/>
    <s v="KM2121"/>
    <s v=""/>
    <s v=""/>
    <s v="0006"/>
    <d v="2024-12-17T00:00:00"/>
    <x v="664"/>
    <x v="658"/>
    <x v="61"/>
    <x v="61"/>
    <x v="3"/>
    <x v="3"/>
    <x v="1"/>
    <x v="1"/>
    <x v="1"/>
    <x v="1"/>
    <x v="0"/>
    <x v="0"/>
    <x v="0"/>
  </r>
  <r>
    <s v="T000000061"/>
    <s v="Postaköltség (pály. indirekt)"/>
    <s v="Postaktg pály.indir."/>
    <s v=""/>
    <s v=""/>
    <s v="2"/>
    <s v="30"/>
    <s v="3"/>
    <s v="KM2121"/>
    <s v=""/>
    <s v=""/>
    <s v="0006"/>
    <d v="2024-12-17T00:00:00"/>
    <x v="665"/>
    <x v="659"/>
    <x v="61"/>
    <x v="61"/>
    <x v="3"/>
    <x v="3"/>
    <x v="1"/>
    <x v="1"/>
    <x v="1"/>
    <x v="1"/>
    <x v="0"/>
    <x v="0"/>
    <x v="0"/>
  </r>
  <r>
    <s v="T000000062"/>
    <s v="Bankköltség (pály. indirekt)"/>
    <s v="Bankktg pály. indir."/>
    <s v=""/>
    <s v=""/>
    <s v="2"/>
    <s v="30"/>
    <s v="3"/>
    <s v="KM2121"/>
    <s v=""/>
    <s v=""/>
    <s v="0006"/>
    <d v="2024-12-17T00:00:00"/>
    <x v="666"/>
    <x v="660"/>
    <x v="61"/>
    <x v="61"/>
    <x v="3"/>
    <x v="3"/>
    <x v="1"/>
    <x v="1"/>
    <x v="1"/>
    <x v="1"/>
    <x v="0"/>
    <x v="0"/>
    <x v="0"/>
  </r>
  <r>
    <s v="T000000063"/>
    <s v="Belföldi kiküldetés (pály. indirekt)"/>
    <s v="Bf.kiküld.pály.indir"/>
    <s v=""/>
    <s v=""/>
    <s v="2"/>
    <s v="30"/>
    <s v="3"/>
    <s v="KM2121"/>
    <s v=""/>
    <s v=""/>
    <s v="0006"/>
    <d v="2024-12-17T00:00:00"/>
    <x v="667"/>
    <x v="661"/>
    <x v="61"/>
    <x v="61"/>
    <x v="3"/>
    <x v="3"/>
    <x v="1"/>
    <x v="1"/>
    <x v="1"/>
    <x v="1"/>
    <x v="0"/>
    <x v="0"/>
    <x v="0"/>
  </r>
  <r>
    <s v="T000000064"/>
    <s v="Rezsi átterhelés terv alapján"/>
    <s v="Rezsi átt.terv alapj"/>
    <s v=""/>
    <s v=""/>
    <s v="2"/>
    <s v="30"/>
    <s v="3"/>
    <s v="KM2121"/>
    <s v=""/>
    <s v=""/>
    <s v="0006"/>
    <d v="2024-12-17T00:00:00"/>
    <x v="668"/>
    <x v="662"/>
    <x v="61"/>
    <x v="61"/>
    <x v="3"/>
    <x v="3"/>
    <x v="1"/>
    <x v="1"/>
    <x v="1"/>
    <x v="1"/>
    <x v="0"/>
    <x v="0"/>
    <x v="0"/>
  </r>
  <r>
    <s v="T000000065"/>
    <s v="Állami támogatás átcsoportosítása"/>
    <s v="Állami tám. átcsop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29"/>
    <x v="29"/>
    <x v="0"/>
  </r>
  <r>
    <s v="T000000066"/>
    <s v="Maradvány átcsoportosítása"/>
    <s v="Maradvány átcsoport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30"/>
    <x v="30"/>
    <x v="0"/>
  </r>
  <r>
    <s v="T000000067"/>
    <s v="Belső bérleti díj"/>
    <s v="Belső bérleti díj"/>
    <s v=""/>
    <s v=""/>
    <s v="2"/>
    <s v="30"/>
    <s v="3"/>
    <s v="KM2121"/>
    <s v=""/>
    <s v=""/>
    <s v="0006"/>
    <d v="2024-12-17T00:00:00"/>
    <x v="669"/>
    <x v="663"/>
    <x v="61"/>
    <x v="61"/>
    <x v="3"/>
    <x v="3"/>
    <x v="1"/>
    <x v="1"/>
    <x v="1"/>
    <x v="1"/>
    <x v="0"/>
    <x v="0"/>
    <x v="0"/>
  </r>
  <r>
    <s v="T000000068"/>
    <s v="Informatikai fejlesztések"/>
    <s v="Informatikai fejl."/>
    <s v=""/>
    <s v=""/>
    <s v="2"/>
    <s v="30"/>
    <s v="3"/>
    <s v="KM2121"/>
    <s v=""/>
    <s v=""/>
    <s v="0006"/>
    <d v="2024-12-17T00:00:00"/>
    <x v="670"/>
    <x v="664"/>
    <x v="61"/>
    <x v="61"/>
    <x v="3"/>
    <x v="3"/>
    <x v="1"/>
    <x v="1"/>
    <x v="1"/>
    <x v="1"/>
    <x v="0"/>
    <x v="0"/>
    <x v="0"/>
  </r>
  <r>
    <s v="T000000069"/>
    <s v="Szellemi alkotás hasznosítási bevétel"/>
    <s v="Szellemi alk.haszn.b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31"/>
    <x v="31"/>
    <x v="0"/>
  </r>
  <r>
    <s v="T000000070"/>
    <s v="K+F HKV Gyógyszerészet"/>
    <s v="K+F HKV Gyógyszerész"/>
    <s v=""/>
    <s v=""/>
    <s v="2"/>
    <s v="30"/>
    <s v="3"/>
    <s v="KM2121"/>
    <s v=""/>
    <s v=""/>
    <s v="0006"/>
    <d v="2024-12-17T00:00:00"/>
    <x v="671"/>
    <x v="665"/>
    <x v="61"/>
    <x v="61"/>
    <x v="3"/>
    <x v="3"/>
    <x v="1"/>
    <x v="1"/>
    <x v="1"/>
    <x v="1"/>
    <x v="0"/>
    <x v="0"/>
    <x v="0"/>
  </r>
  <r>
    <s v="T000000071"/>
    <s v="Mosoda"/>
    <s v="Mosoda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32"/>
    <x v="32"/>
    <x v="0"/>
  </r>
  <r>
    <s v="T000000072"/>
    <s v="Szervezés"/>
    <s v="Szervezés"/>
    <s v=""/>
    <s v=""/>
    <s v="2"/>
    <s v="30"/>
    <s v="3"/>
    <s v="KM1101"/>
    <s v=""/>
    <s v=""/>
    <s v="0006"/>
    <d v="2025-06-23T00:00:00"/>
    <x v="672"/>
    <x v="666"/>
    <x v="27"/>
    <x v="27"/>
    <x v="8"/>
    <x v="8"/>
    <x v="3"/>
    <x v="3"/>
    <x v="1"/>
    <x v="1"/>
    <x v="0"/>
    <x v="0"/>
    <x v="0"/>
  </r>
  <r>
    <s v="T000000073"/>
    <s v="Disszemináció"/>
    <s v="Disszemináció"/>
    <s v=""/>
    <s v=""/>
    <s v="2"/>
    <s v="30"/>
    <s v="3"/>
    <s v="KM1101"/>
    <s v=""/>
    <s v=""/>
    <s v="0006"/>
    <d v="2025-06-23T00:00:00"/>
    <x v="673"/>
    <x v="667"/>
    <x v="27"/>
    <x v="27"/>
    <x v="8"/>
    <x v="8"/>
    <x v="3"/>
    <x v="3"/>
    <x v="1"/>
    <x v="1"/>
    <x v="0"/>
    <x v="0"/>
    <x v="0"/>
  </r>
  <r>
    <s v="T000000074"/>
    <s v="Dokumentáció"/>
    <s v="Dokumentáció"/>
    <s v=""/>
    <s v=""/>
    <s v="2"/>
    <s v="30"/>
    <s v="3"/>
    <s v="KM1101"/>
    <s v=""/>
    <s v=""/>
    <s v="0006"/>
    <d v="2025-06-23T00:00:00"/>
    <x v="674"/>
    <x v="668"/>
    <x v="27"/>
    <x v="27"/>
    <x v="8"/>
    <x v="8"/>
    <x v="3"/>
    <x v="3"/>
    <x v="1"/>
    <x v="1"/>
    <x v="0"/>
    <x v="0"/>
    <x v="0"/>
  </r>
  <r>
    <s v="T000000075"/>
    <s v="Pályázati bér"/>
    <s v="Pályázati bér"/>
    <s v=""/>
    <s v=""/>
    <s v="2"/>
    <s v="30"/>
    <s v="3"/>
    <s v="KM1101"/>
    <s v=""/>
    <s v=""/>
    <s v="0006"/>
    <d v="2025-07-31T00:00:00"/>
    <x v="675"/>
    <x v="669"/>
    <x v="27"/>
    <x v="27"/>
    <x v="8"/>
    <x v="8"/>
    <x v="3"/>
    <x v="3"/>
    <x v="1"/>
    <x v="1"/>
    <x v="0"/>
    <x v="0"/>
    <x v="0"/>
  </r>
  <r>
    <s v="T000000076"/>
    <s v="Pályázati járulék"/>
    <s v="Pályázati járulék"/>
    <s v=""/>
    <s v=""/>
    <s v="2"/>
    <s v="30"/>
    <s v="3"/>
    <s v="KM1201"/>
    <s v=""/>
    <s v=""/>
    <s v="0006"/>
    <d v="2025-07-31T00:00:00"/>
    <x v="676"/>
    <x v="670"/>
    <x v="38"/>
    <x v="38"/>
    <x v="9"/>
    <x v="9"/>
    <x v="3"/>
    <x v="3"/>
    <x v="1"/>
    <x v="1"/>
    <x v="0"/>
    <x v="0"/>
    <x v="0"/>
  </r>
  <r>
    <s v="T000000077"/>
    <s v="Eszközhasználat"/>
    <s v="Eszközhasználat"/>
    <s v=""/>
    <s v=""/>
    <s v="2"/>
    <s v="30"/>
    <s v="3"/>
    <s v="KM2121"/>
    <s v=""/>
    <s v=""/>
    <s v="0006"/>
    <d v="2025-09-18T00:00:00"/>
    <x v="677"/>
    <x v="671"/>
    <x v="61"/>
    <x v="61"/>
    <x v="3"/>
    <x v="3"/>
    <x v="1"/>
    <x v="1"/>
    <x v="1"/>
    <x v="1"/>
    <x v="0"/>
    <x v="0"/>
    <x v="0"/>
  </r>
  <r>
    <s v="T000000078"/>
    <s v="KK v. élelmiszer"/>
    <s v="KK v. élelmiszer"/>
    <s v=""/>
    <s v=""/>
    <s v="2"/>
    <s v="30"/>
    <s v="3"/>
    <s v=""/>
    <s v=""/>
    <s v="X"/>
    <s v="0001"/>
    <d v="2025-12-15T00:00:00"/>
    <x v="638"/>
    <x v="633"/>
    <x v="59"/>
    <x v="59"/>
    <x v="15"/>
    <x v="15"/>
    <x v="5"/>
    <x v="5"/>
    <x v="3"/>
    <x v="3"/>
    <x v="33"/>
    <x v="33"/>
    <x v="0"/>
  </r>
  <r>
    <s v="T000001001"/>
    <s v="Villamosenergia nem számlázott"/>
    <s v="Villamose.nem szla"/>
    <s v=""/>
    <s v=""/>
    <s v="2"/>
    <s v="30"/>
    <s v="3"/>
    <s v="KM2109"/>
    <s v=""/>
    <s v=""/>
    <s v="0006"/>
    <d v="2024-12-17T00:00:00"/>
    <x v="678"/>
    <x v="672"/>
    <x v="17"/>
    <x v="17"/>
    <x v="3"/>
    <x v="3"/>
    <x v="1"/>
    <x v="1"/>
    <x v="1"/>
    <x v="1"/>
    <x v="0"/>
    <x v="0"/>
    <x v="0"/>
  </r>
  <r>
    <s v="T000001002"/>
    <s v="Élelmezés nem számlázott"/>
    <s v="Élelmezés nem szla"/>
    <s v=""/>
    <s v=""/>
    <s v="2"/>
    <s v="30"/>
    <s v="3"/>
    <s v="KM2112"/>
    <s v=""/>
    <s v=""/>
    <s v="0006"/>
    <d v="2025-07-15T00:00:00"/>
    <x v="679"/>
    <x v="673"/>
    <x v="26"/>
    <x v="26"/>
    <x v="3"/>
    <x v="3"/>
    <x v="1"/>
    <x v="1"/>
    <x v="1"/>
    <x v="1"/>
    <x v="0"/>
    <x v="0"/>
    <x v="0"/>
  </r>
  <r>
    <s v="T000040001"/>
    <s v="KA KKI bér"/>
    <s v="KA KKI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34"/>
    <x v="34"/>
    <x v="0"/>
  </r>
  <r>
    <s v="T000040002"/>
    <s v="KA KKI járulék"/>
    <s v="KA KKI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35"/>
    <x v="35"/>
    <x v="0"/>
  </r>
  <r>
    <s v="T000040003"/>
    <s v="KA PPMI bér"/>
    <s v="KA PPMI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36"/>
    <x v="36"/>
    <x v="0"/>
  </r>
  <r>
    <s v="T000040004"/>
    <s v="KA PPMI járulék"/>
    <s v="KA PPMI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37"/>
    <x v="37"/>
    <x v="0"/>
  </r>
  <r>
    <s v="T000040005"/>
    <s v="KA KH bér"/>
    <s v="KA KH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38"/>
    <x v="38"/>
    <x v="0"/>
  </r>
  <r>
    <s v="T000040006"/>
    <s v="KA KH járulék"/>
    <s v="KA KH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39"/>
    <x v="39"/>
    <x v="0"/>
  </r>
  <r>
    <s v="T000040007"/>
    <s v="KA IIG bér"/>
    <s v="KA IIG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0"/>
    <x v="40"/>
    <x v="0"/>
  </r>
  <r>
    <s v="T000040008"/>
    <s v="KA IIG járulék"/>
    <s v="KA IIG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1"/>
    <x v="41"/>
    <x v="0"/>
  </r>
  <r>
    <s v="T000040009"/>
    <s v="KA ÜBI bér"/>
    <s v="KA ÜBI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2"/>
    <x v="42"/>
    <x v="0"/>
  </r>
  <r>
    <s v="T000040010"/>
    <s v="KA ÜBI járulék"/>
    <s v="KA ÜBI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3"/>
    <x v="43"/>
    <x v="0"/>
  </r>
  <r>
    <s v="T000040011"/>
    <s v="KA IIIG-KK bér"/>
    <s v="KA IIIG-KK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4"/>
    <x v="44"/>
    <x v="0"/>
  </r>
  <r>
    <s v="T000040012"/>
    <s v="KA IIIG-KK járulék"/>
    <s v="KA IIIG-KK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5"/>
    <x v="45"/>
    <x v="0"/>
  </r>
  <r>
    <s v="T000040013"/>
    <s v="KA BI bér"/>
    <s v="KA BI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6"/>
    <x v="46"/>
    <x v="0"/>
  </r>
  <r>
    <s v="T000040014"/>
    <s v="KA BI járulék"/>
    <s v="KA BI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7"/>
    <x v="47"/>
    <x v="0"/>
  </r>
  <r>
    <s v="T000040015"/>
    <s v="KA HPI bér"/>
    <s v="KA HPI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8"/>
    <x v="48"/>
    <x v="0"/>
  </r>
  <r>
    <s v="T000040016"/>
    <s v="KA HPI járulék"/>
    <s v="KA HPI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49"/>
    <x v="49"/>
    <x v="0"/>
  </r>
  <r>
    <s v="T000040017"/>
    <s v="KA IGI bér"/>
    <s v="KA IGI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0"/>
    <x v="50"/>
    <x v="0"/>
  </r>
  <r>
    <s v="T000040018"/>
    <s v="KA IGI járulék"/>
    <s v="KA IGI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1"/>
    <x v="51"/>
    <x v="0"/>
  </r>
  <r>
    <s v="T000040019"/>
    <s v="KKI referens bér"/>
    <s v="KKI referens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2"/>
    <x v="52"/>
    <x v="0"/>
  </r>
  <r>
    <s v="T000040020"/>
    <s v="KKI referens járulék"/>
    <s v="KKI referens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3"/>
    <x v="53"/>
    <x v="0"/>
  </r>
  <r>
    <s v="T000040021"/>
    <s v="RK NI bér"/>
    <s v="RK NI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4"/>
    <x v="54"/>
    <x v="0"/>
  </r>
  <r>
    <s v="T000040022"/>
    <s v="RK NI járulék"/>
    <s v="RK NI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5"/>
    <x v="55"/>
    <x v="0"/>
  </r>
  <r>
    <s v="T000040023"/>
    <s v="RK OIG bér"/>
    <s v="RK OIG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6"/>
    <x v="56"/>
    <x v="0"/>
  </r>
  <r>
    <s v="T000040024"/>
    <s v="RK OIG járulék"/>
    <s v="RK OIG járulé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7"/>
    <x v="57"/>
    <x v="0"/>
  </r>
  <r>
    <s v="T000040025"/>
    <s v="KA ÜBI Harkány bér"/>
    <s v="KA ÜBI Harkány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8"/>
    <x v="58"/>
    <x v="0"/>
  </r>
  <r>
    <s v="T000040026"/>
    <s v="KA ÜBI Harkány járulék"/>
    <s v="KA ÜBI Harkány járul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59"/>
    <x v="59"/>
    <x v="0"/>
  </r>
  <r>
    <s v="T000040027"/>
    <s v="KA KKI Harkány bér"/>
    <s v="KA KKI Harkány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0"/>
    <x v="60"/>
    <x v="0"/>
  </r>
  <r>
    <s v="T000040028"/>
    <s v="KA KKI Harkány járulék"/>
    <s v="KA KKI Harkány járul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1"/>
    <x v="61"/>
    <x v="0"/>
  </r>
  <r>
    <s v="T000040029"/>
    <s v="KA IG Harkány bér"/>
    <s v="KA IG Harkány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2"/>
    <x v="62"/>
    <x v="0"/>
  </r>
  <r>
    <s v="T000040030"/>
    <s v="KA IG Harkány járulék"/>
    <s v="KA IG Harkány járulé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3"/>
    <x v="63"/>
    <x v="0"/>
  </r>
  <r>
    <s v="T000040031"/>
    <s v="KA BI Harkány bér"/>
    <s v="KA BI Harkány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4"/>
    <x v="64"/>
    <x v="0"/>
  </r>
  <r>
    <s v="T000040032"/>
    <s v="KA BI Harkány járulék"/>
    <s v="KA BI Harkány járulé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5"/>
    <x v="65"/>
    <x v="0"/>
  </r>
  <r>
    <s v="T000040033"/>
    <s v="KA HPI Siklós bér"/>
    <s v="KA HPI Siklós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6"/>
    <x v="66"/>
    <x v="0"/>
  </r>
  <r>
    <s v="T000040034"/>
    <s v="KA HPI Siklós járulék"/>
    <s v="KA HPI Siklós járulé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7"/>
    <x v="67"/>
    <x v="0"/>
  </r>
  <r>
    <s v="T000040035"/>
    <s v="KA KKI Siklós bér"/>
    <s v="KA KKI Siklós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8"/>
    <x v="68"/>
    <x v="0"/>
  </r>
  <r>
    <s v="T000040036"/>
    <s v="KA KKI Siklós járulék"/>
    <s v="KA KKI Siklós járulé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69"/>
    <x v="69"/>
    <x v="0"/>
  </r>
  <r>
    <s v="T000040037"/>
    <s v="KA IG Siklós bér"/>
    <s v="KA IG Siklós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70"/>
    <x v="70"/>
    <x v="0"/>
  </r>
  <r>
    <s v="T000040038"/>
    <s v="KA IG Siklós járulék"/>
    <s v="KA IG Siklós járulé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71"/>
    <x v="71"/>
    <x v="0"/>
  </r>
  <r>
    <s v="T000040039"/>
    <s v="KA BI Siklós bér"/>
    <s v="KA BI Siklós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72"/>
    <x v="72"/>
    <x v="0"/>
  </r>
  <r>
    <s v="T000040040"/>
    <s v="KA BI Siklós járulék"/>
    <s v="KA BI Siklós járulé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73"/>
    <x v="73"/>
    <x v="0"/>
  </r>
  <r>
    <s v="T000040041"/>
    <s v="KA ÜBI Siklós bér"/>
    <s v="KA ÜBI Siklós bér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74"/>
    <x v="74"/>
    <x v="0"/>
  </r>
  <r>
    <s v="T000040042"/>
    <s v="KA ÜBI Siklós járulék"/>
    <s v="KA ÜBI Siklós járulé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75"/>
    <x v="75"/>
    <x v="0"/>
  </r>
  <r>
    <s v="T000040043"/>
    <s v="KA BI Komló bér"/>
    <s v="KA BI Komló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76"/>
    <x v="76"/>
    <x v="0"/>
  </r>
  <r>
    <s v="T000040044"/>
    <s v="KA BI Komló járulék"/>
    <s v="KA BI Komló járulék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77"/>
    <x v="77"/>
    <x v="0"/>
  </r>
  <r>
    <s v="T000040045"/>
    <s v="KA BI Mohács bér"/>
    <s v="KA BI Mohács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78"/>
    <x v="78"/>
    <x v="0"/>
  </r>
  <r>
    <s v="T000040046"/>
    <s v="KA BI Mohács járulék"/>
    <s v="KA BI Mohács járulék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79"/>
    <x v="79"/>
    <x v="0"/>
  </r>
  <r>
    <s v="T000040047"/>
    <s v="KA BI Szigetvár bér"/>
    <s v="KA BI Szigetvár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0"/>
    <x v="80"/>
    <x v="0"/>
  </r>
  <r>
    <s v="T000040048"/>
    <s v="KA BI Szigetvár járulék"/>
    <s v="KA BI Szigetvár járu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1"/>
    <x v="81"/>
    <x v="0"/>
  </r>
  <r>
    <s v="T000040049"/>
    <s v="KA IG Komló bér"/>
    <s v="KA IG Komló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2"/>
    <x v="82"/>
    <x v="0"/>
  </r>
  <r>
    <s v="T000040050"/>
    <s v="KA IG Komló járulék"/>
    <s v="KA IG Komló járulék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3"/>
    <x v="83"/>
    <x v="0"/>
  </r>
  <r>
    <s v="T000040051"/>
    <s v="KA IG Mohács bér"/>
    <s v="KA IG Mohács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4"/>
    <x v="84"/>
    <x v="0"/>
  </r>
  <r>
    <s v="T000040052"/>
    <s v="KA IG Mohács járulék"/>
    <s v="KA IG Mohács járulék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5"/>
    <x v="85"/>
    <x v="0"/>
  </r>
  <r>
    <s v="T000040053"/>
    <s v="KA IG Szigetvár bér"/>
    <s v="KA IG Szigetvár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6"/>
    <x v="86"/>
    <x v="0"/>
  </r>
  <r>
    <s v="T000040054"/>
    <s v="KA IG Szigetvár járulék"/>
    <s v="KA IG Szigetvár járu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7"/>
    <x v="87"/>
    <x v="0"/>
  </r>
  <r>
    <s v="T000040055"/>
    <s v="KA KKI Mohács bér"/>
    <s v="KA KKI Mohács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8"/>
    <x v="88"/>
    <x v="0"/>
  </r>
  <r>
    <s v="T000040056"/>
    <s v="KA KKI Mohács járulék"/>
    <s v="KA KKI Mohács járulé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89"/>
    <x v="89"/>
    <x v="0"/>
  </r>
  <r>
    <s v="T000040057"/>
    <s v="KA KKI Szigetvár bér"/>
    <s v="KA KKI Szigetvár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90"/>
    <x v="90"/>
    <x v="0"/>
  </r>
  <r>
    <s v="T000040058"/>
    <s v="KA KKI Szigetvár járulék"/>
    <s v="KA KKI Szigetvár já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91"/>
    <x v="91"/>
    <x v="0"/>
  </r>
  <r>
    <s v="T000040059"/>
    <s v="KA ÜBI Komló bér"/>
    <s v="KA ÜBI Komló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92"/>
    <x v="92"/>
    <x v="0"/>
  </r>
  <r>
    <s v="T000040060"/>
    <s v="KA ÜBI Komló járulék"/>
    <s v="KA ÜBI Komló járulék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93"/>
    <x v="93"/>
    <x v="0"/>
  </r>
  <r>
    <s v="T000040061"/>
    <s v="KA ÜBI Mohács bér"/>
    <s v="KA ÜBI Mohács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94"/>
    <x v="94"/>
    <x v="0"/>
  </r>
  <r>
    <s v="T000040062"/>
    <s v="KA ÜBI Mohács járulék"/>
    <s v="KA ÜBI Mohács járulé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95"/>
    <x v="95"/>
    <x v="0"/>
  </r>
  <r>
    <s v="T000040063"/>
    <s v="KA ÜBI Szigetvár bér"/>
    <s v="KA ÜBI Szigetvár bé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96"/>
    <x v="96"/>
    <x v="0"/>
  </r>
  <r>
    <s v="T000040064"/>
    <s v="KA ÜBI Szigetvár járulék"/>
    <s v="KA ÜBI Szigetvár jár"/>
    <s v=""/>
    <s v=""/>
    <s v="2"/>
    <s v="30"/>
    <s v="3"/>
    <s v=""/>
    <s v=""/>
    <s v="X"/>
    <s v="0001"/>
    <d v="2025-04-17T00:00:00"/>
    <x v="638"/>
    <x v="633"/>
    <x v="59"/>
    <x v="59"/>
    <x v="15"/>
    <x v="15"/>
    <x v="5"/>
    <x v="5"/>
    <x v="3"/>
    <x v="3"/>
    <x v="97"/>
    <x v="97"/>
    <x v="0"/>
  </r>
  <r>
    <s v="T000040065"/>
    <s v="KA KvintEsszencia bér"/>
    <s v="KA KvintEssz bér"/>
    <s v=""/>
    <s v=""/>
    <s v="2"/>
    <s v="30"/>
    <s v="3"/>
    <s v=""/>
    <s v=""/>
    <s v="X"/>
    <s v="0001"/>
    <d v="2025-09-17T00:00:00"/>
    <x v="638"/>
    <x v="633"/>
    <x v="59"/>
    <x v="59"/>
    <x v="15"/>
    <x v="15"/>
    <x v="5"/>
    <x v="5"/>
    <x v="3"/>
    <x v="3"/>
    <x v="98"/>
    <x v="98"/>
    <x v="0"/>
  </r>
  <r>
    <s v="T000040066"/>
    <s v="KA KvintEsszencia járulék"/>
    <s v="KA KvintEssz járulék"/>
    <s v=""/>
    <s v=""/>
    <s v="2"/>
    <s v="30"/>
    <s v="3"/>
    <s v=""/>
    <s v=""/>
    <s v="X"/>
    <s v="0001"/>
    <d v="2025-09-17T00:00:00"/>
    <x v="638"/>
    <x v="633"/>
    <x v="59"/>
    <x v="59"/>
    <x v="15"/>
    <x v="15"/>
    <x v="5"/>
    <x v="5"/>
    <x v="3"/>
    <x v="3"/>
    <x v="99"/>
    <x v="99"/>
    <x v="0"/>
  </r>
  <r>
    <s v="T000050001"/>
    <s v="Könyvtári szolgáltatások"/>
    <s v="Könyvtári szolgált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0"/>
    <x v="100"/>
    <x v="0"/>
  </r>
  <r>
    <s v="T000050005"/>
    <s v="JESZ szolgáltatásai"/>
    <s v="JESZ szolgáltatásai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1"/>
    <x v="101"/>
    <x v="0"/>
  </r>
  <r>
    <s v="T000050006"/>
    <s v="ZEN szolgáltatásai"/>
    <s v="ZEN szolgáltatásai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2"/>
    <x v="102"/>
    <x v="0"/>
  </r>
  <r>
    <s v="T000050007"/>
    <s v="SZBKI szolgáltatásai"/>
    <s v="SZBKI szolgáltatásai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3"/>
    <x v="103"/>
    <x v="0"/>
  </r>
  <r>
    <s v="T000050008"/>
    <s v="RK szolgáltatásai"/>
    <s v="RK szolgáltatásai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4"/>
    <x v="104"/>
    <x v="0"/>
  </r>
  <r>
    <s v="T000050009"/>
    <s v="OIG szolgáltatásai"/>
    <s v="OIG szolgáltatásai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5"/>
    <x v="105"/>
    <x v="0"/>
  </r>
  <r>
    <s v="T000050010"/>
    <s v="OIG ösztöndíjak"/>
    <s v="OIG ösztöndíja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6"/>
    <x v="106"/>
    <x v="0"/>
  </r>
  <r>
    <s v="T000050012"/>
    <s v="Tanárképző Kp. szolgáltatásai"/>
    <s v="TKK szolgált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7"/>
    <x v="107"/>
    <x v="0"/>
  </r>
  <r>
    <s v="T000050013"/>
    <s v="Külügyi Ig. szolgáltatásai"/>
    <s v="Külügyi Ig. szolgált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8"/>
    <x v="108"/>
    <x v="0"/>
  </r>
  <r>
    <s v="T000050014"/>
    <s v="Érdekképviselet"/>
    <s v="Érdekképviselet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09"/>
    <x v="109"/>
    <x v="0"/>
  </r>
  <r>
    <s v="T000050015"/>
    <s v="Hallgatói önkormányzat"/>
    <s v="Hallgatói önkormányz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0"/>
    <x v="110"/>
    <x v="0"/>
  </r>
  <r>
    <s v="T000050016"/>
    <s v="DOK"/>
    <s v="DO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1"/>
    <x v="111"/>
    <x v="0"/>
  </r>
  <r>
    <s v="T000050017"/>
    <s v="KA Belső Ellenőrzés szolg."/>
    <s v="KA BEFO szolgált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2"/>
    <x v="112"/>
    <x v="0"/>
  </r>
  <r>
    <s v="T000050018"/>
    <s v="KA Kancellári H. szolg."/>
    <s v="KA KH szogált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3"/>
    <x v="113"/>
    <x v="0"/>
  </r>
  <r>
    <s v="T000050020"/>
    <s v="KA PII szolgáltatásai"/>
    <s v="KA PII szolgált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4"/>
    <x v="114"/>
    <x v="0"/>
  </r>
  <r>
    <s v="T000050021"/>
    <s v="KA IIG szolgáltatásai"/>
    <s v="KA IIG szolgált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5"/>
    <x v="115"/>
    <x v="0"/>
  </r>
  <r>
    <s v="T000050022"/>
    <s v="KA KKI szolgáltatásai"/>
    <s v="KA KKI szolgált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6"/>
    <x v="116"/>
    <x v="0"/>
  </r>
  <r>
    <s v="T000050026"/>
    <s v="KA egyéb szolgáltatásai"/>
    <s v="KA egyéb szolgált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7"/>
    <x v="117"/>
    <x v="0"/>
  </r>
  <r>
    <s v="T000050028"/>
    <s v="PTE raktárak"/>
    <s v="PTE raktárak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8"/>
    <x v="118"/>
    <x v="0"/>
  </r>
  <r>
    <s v="T000050029"/>
    <s v="PTE egyéb"/>
    <s v="PTE egyéb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19"/>
    <x v="119"/>
    <x v="0"/>
  </r>
  <r>
    <s v="T000050033"/>
    <s v="SZKK szolgáltatásai"/>
    <s v="SZKK szolgáltatásai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0"/>
    <x v="120"/>
    <x v="0"/>
  </r>
  <r>
    <s v="T000050034"/>
    <s v="INYK szolgáltatásai"/>
    <s v="INYK szolgáltatásai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1"/>
    <x v="121"/>
    <x v="0"/>
  </r>
  <r>
    <s v="T000050035"/>
    <s v="Kollégiumi Központ szolgáltatásai"/>
    <s v="Koll.Közp. szolg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2"/>
    <x v="122"/>
    <x v="0"/>
  </r>
  <r>
    <s v="T000050036"/>
    <s v="Nemzetközi Ig. szolgáltatásai"/>
    <s v="Nközi Ig. szolgált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3"/>
    <x v="123"/>
    <x v="0"/>
  </r>
  <r>
    <s v="T000050037"/>
    <s v="3D Központ szolgáltatásai"/>
    <s v="3D Központ szolg.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4"/>
    <x v="124"/>
    <x v="0"/>
  </r>
  <r>
    <s v="T000050038"/>
    <s v="Levéltár szolgáltatásai"/>
    <s v="Levéltár szolgált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5"/>
    <x v="125"/>
    <x v="0"/>
  </r>
  <r>
    <s v="T000050039"/>
    <s v="KA ÜBI szolgáltatásai"/>
    <s v="KA ÜBI szolgáltatása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6"/>
    <x v="126"/>
    <x v="0"/>
  </r>
  <r>
    <s v="T000050040"/>
    <s v="DOT szolgáltatásai"/>
    <s v="DOT szolgáltatásai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7"/>
    <x v="127"/>
    <x v="0"/>
  </r>
  <r>
    <s v="T000050041"/>
    <s v="KA HPI szolgáltatása"/>
    <s v="KA HPI szolgáltatása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8"/>
    <x v="128"/>
    <x v="0"/>
  </r>
  <r>
    <s v="T000050042"/>
    <s v="KA BI szolgáltatása"/>
    <s v="KA BI szolgáltatása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29"/>
    <x v="129"/>
    <x v="0"/>
  </r>
  <r>
    <s v="T000050043"/>
    <s v="KA IGI szolgáltatása"/>
    <s v="KA IGI szolgáltatása"/>
    <s v=""/>
    <s v=""/>
    <s v="2"/>
    <s v="30"/>
    <s v="3"/>
    <s v=""/>
    <s v=""/>
    <s v="X"/>
    <s v="0001"/>
    <d v="2024-12-17T00:00:00"/>
    <x v="638"/>
    <x v="633"/>
    <x v="59"/>
    <x v="59"/>
    <x v="15"/>
    <x v="15"/>
    <x v="5"/>
    <x v="5"/>
    <x v="3"/>
    <x v="3"/>
    <x v="130"/>
    <x v="130"/>
    <x v="0"/>
  </r>
  <r>
    <s v="T000050044"/>
    <s v="Grastyán E.Transzlációs Kut.közp.szolg."/>
    <s v="GTKK szolgáltatásai"/>
    <s v=""/>
    <s v=""/>
    <s v="2"/>
    <s v="30"/>
    <s v="3"/>
    <s v=""/>
    <s v=""/>
    <s v="X"/>
    <s v="0001"/>
    <d v="2025-11-24T00:00:00"/>
    <x v="638"/>
    <x v="633"/>
    <x v="59"/>
    <x v="59"/>
    <x v="15"/>
    <x v="15"/>
    <x v="5"/>
    <x v="5"/>
    <x v="3"/>
    <x v="3"/>
    <x v="131"/>
    <x v="131"/>
    <x v="0"/>
  </r>
  <r>
    <s v="T000050045"/>
    <s v="Virológiai Nemzeti Lab. szolgáltatásai"/>
    <s v="Virológiai NL szolg."/>
    <s v=""/>
    <s v=""/>
    <s v="2"/>
    <s v="30"/>
    <s v="3"/>
    <s v=""/>
    <s v=""/>
    <s v="X"/>
    <s v="0001"/>
    <d v="2025-11-24T00:00:00"/>
    <x v="638"/>
    <x v="633"/>
    <x v="59"/>
    <x v="59"/>
    <x v="15"/>
    <x v="15"/>
    <x v="5"/>
    <x v="5"/>
    <x v="3"/>
    <x v="3"/>
    <x v="132"/>
    <x v="132"/>
    <x v="0"/>
  </r>
  <r>
    <s v="T000050046"/>
    <s v="Humán Reprodukciós Nemzeti Lab. szolg."/>
    <s v="Humán Repr.NL szolg."/>
    <s v=""/>
    <s v=""/>
    <s v="2"/>
    <s v="30"/>
    <s v="3"/>
    <s v=""/>
    <s v=""/>
    <s v="X"/>
    <s v="0001"/>
    <d v="2025-11-24T00:00:00"/>
    <x v="638"/>
    <x v="633"/>
    <x v="59"/>
    <x v="59"/>
    <x v="15"/>
    <x v="15"/>
    <x v="5"/>
    <x v="5"/>
    <x v="3"/>
    <x v="3"/>
    <x v="133"/>
    <x v="133"/>
    <x v="0"/>
  </r>
  <r>
    <s v="T000050047"/>
    <s v="Megújuló Energiák Nemzeti Lab. szolg."/>
    <s v="Megújuló En.NL szolg"/>
    <s v=""/>
    <s v=""/>
    <s v="2"/>
    <s v="30"/>
    <s v="3"/>
    <s v=""/>
    <s v=""/>
    <s v="X"/>
    <s v="0001"/>
    <d v="2025-11-24T00:00:00"/>
    <x v="638"/>
    <x v="633"/>
    <x v="59"/>
    <x v="59"/>
    <x v="15"/>
    <x v="15"/>
    <x v="5"/>
    <x v="5"/>
    <x v="3"/>
    <x v="3"/>
    <x v="134"/>
    <x v="134"/>
    <x v="0"/>
  </r>
  <r>
    <s v="T000050048"/>
    <s v="Transzlációs Idegtud. Nemzeti Lab.szolg."/>
    <s v="Transzl.Idt.NL szolg"/>
    <s v=""/>
    <s v=""/>
    <s v="2"/>
    <s v="30"/>
    <s v="3"/>
    <s v=""/>
    <s v=""/>
    <s v="X"/>
    <s v="0001"/>
    <d v="2025-11-24T00:00:00"/>
    <x v="638"/>
    <x v="633"/>
    <x v="59"/>
    <x v="59"/>
    <x v="15"/>
    <x v="15"/>
    <x v="5"/>
    <x v="5"/>
    <x v="3"/>
    <x v="3"/>
    <x v="135"/>
    <x v="135"/>
    <x v="0"/>
  </r>
  <r>
    <s v="T161310000"/>
    <s v="Informatikai eszköz átterhelés"/>
    <s v="Informat.eszk.átterh"/>
    <s v=""/>
    <s v=""/>
    <s v="2"/>
    <s v="30"/>
    <s v="3"/>
    <s v="KF1103"/>
    <s v=""/>
    <s v=""/>
    <s v="0006"/>
    <d v="2024-12-17T00:00:00"/>
    <x v="680"/>
    <x v="674"/>
    <x v="2"/>
    <x v="2"/>
    <x v="0"/>
    <x v="0"/>
    <x v="0"/>
    <x v="0"/>
    <x v="0"/>
    <x v="0"/>
    <x v="0"/>
    <x v="0"/>
    <x v="0"/>
  </r>
  <r>
    <m/>
    <m/>
    <m/>
    <m/>
    <m/>
    <m/>
    <m/>
    <m/>
    <m/>
    <m/>
    <m/>
    <m/>
    <m/>
    <x v="681"/>
    <x v="675"/>
    <x v="62"/>
    <x v="62"/>
    <x v="16"/>
    <x v="16"/>
    <x v="6"/>
    <x v="6"/>
    <x v="4"/>
    <x v="4"/>
    <x v="136"/>
    <x v="13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A4E8CC-9AFD-48F6-891C-EC51216BEDAF}" name="Kimutatás2" cacheId="163" applyNumberFormats="0" applyBorderFormats="0" applyFontFormats="0" applyPatternFormats="0" applyAlignmentFormats="0" applyWidthHeightFormats="1" dataCaption="Értékek" updatedVersion="8" minRefreshableVersion="3" showDrill="0" rowGrandTotals="0" colGrandTotals="0" itemPrintTitles="1" mergeItem="1" createdVersion="7" indent="0" compact="0" compactData="0" multipleFieldFilters="0">
  <location ref="A4:E38" firstHeaderRow="1" firstDataRow="1" firstDataCol="5"/>
  <pivotFields count="5">
    <pivotField axis="axisRow" compact="0" outline="0" showAll="0" sortType="ascending" defaultSubtotal="0">
      <items count="40">
        <item x="0"/>
        <item x="1"/>
        <item x="2"/>
        <item m="1" x="39"/>
        <item x="3"/>
        <item m="1" x="38"/>
        <item x="4"/>
        <item x="5"/>
        <item x="6"/>
        <item x="7"/>
        <item x="8"/>
        <item x="9"/>
        <item x="10"/>
        <item x="11"/>
        <item x="12"/>
        <item x="13"/>
        <item m="1" x="35"/>
        <item x="14"/>
        <item x="15"/>
        <item m="1" x="36"/>
        <item x="16"/>
        <item x="17"/>
        <item x="18"/>
        <item x="19"/>
        <item x="20"/>
        <item m="1" x="37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35"/>
        <item m="1" x="36"/>
        <item x="15"/>
        <item x="16"/>
        <item x="17"/>
        <item x="18"/>
        <item x="20"/>
        <item x="21"/>
        <item x="22"/>
        <item m="1" x="37"/>
        <item x="32"/>
        <item x="34"/>
        <item x="23"/>
        <item x="19"/>
        <item x="33"/>
        <item x="13"/>
        <item x="14"/>
        <item x="24"/>
        <item x="25"/>
        <item x="26"/>
        <item x="27"/>
        <item x="28"/>
        <item x="29"/>
        <item x="30"/>
        <item x="31"/>
      </items>
    </pivotField>
    <pivotField axis="axisRow" compact="0" outline="0" showAll="0" defaultSubtotal="0">
      <items count="3">
        <item x="1"/>
        <item x="0"/>
        <item x="2"/>
      </items>
    </pivotField>
    <pivotField axis="axisRow" compact="0" outline="0" showAll="0" defaultSubtotal="0">
      <items count="11">
        <item x="6"/>
        <item x="8"/>
        <item x="7"/>
        <item x="9"/>
        <item x="3"/>
        <item x="2"/>
        <item x="0"/>
        <item x="4"/>
        <item x="1"/>
        <item x="5"/>
        <item x="10"/>
      </items>
    </pivotField>
    <pivotField axis="axisRow" compact="0" outline="0" showAll="0" defaultSubtotal="0">
      <items count="11">
        <item x="2"/>
        <item x="1"/>
        <item x="9"/>
        <item x="0"/>
        <item x="3"/>
        <item x="5"/>
        <item x="8"/>
        <item x="7"/>
        <item x="6"/>
        <item x="4"/>
        <item x="10"/>
      </items>
    </pivotField>
  </pivotFields>
  <rowFields count="5">
    <field x="2"/>
    <field x="3"/>
    <field x="4"/>
    <field x="0"/>
    <field x="1"/>
  </rowFields>
  <rowItems count="34">
    <i>
      <x/>
      <x/>
      <x v="8"/>
      <x v="15"/>
      <x v="28"/>
    </i>
    <i r="3">
      <x v="18"/>
      <x v="15"/>
    </i>
    <i r="3">
      <x v="20"/>
      <x v="16"/>
    </i>
    <i r="3">
      <x v="28"/>
      <x v="25"/>
    </i>
    <i r="1">
      <x v="1"/>
      <x v="6"/>
      <x v="21"/>
      <x v="17"/>
    </i>
    <i r="1">
      <x v="2"/>
      <x v="7"/>
      <x v="17"/>
      <x v="29"/>
    </i>
    <i r="3">
      <x v="22"/>
      <x v="18"/>
    </i>
    <i r="1">
      <x v="3"/>
      <x v="2"/>
      <x v="23"/>
      <x v="26"/>
    </i>
    <i r="3">
      <x v="26"/>
      <x v="20"/>
    </i>
    <i r="1">
      <x v="4"/>
      <x v="4"/>
      <x v="7"/>
      <x v="5"/>
    </i>
    <i r="1">
      <x v="5"/>
      <x/>
      <x v="2"/>
      <x v="2"/>
    </i>
    <i r="3">
      <x v="4"/>
      <x v="3"/>
    </i>
    <i r="3">
      <x v="9"/>
      <x v="7"/>
    </i>
    <i r="3">
      <x v="24"/>
      <x v="19"/>
    </i>
    <i r="3">
      <x v="27"/>
      <x v="21"/>
    </i>
    <i r="3">
      <x v="30"/>
      <x v="31"/>
    </i>
    <i r="3">
      <x v="32"/>
      <x v="33"/>
    </i>
    <i r="3">
      <x v="34"/>
      <x v="35"/>
    </i>
    <i>
      <x v="1"/>
      <x v="6"/>
      <x v="3"/>
      <x/>
      <x/>
    </i>
    <i r="3">
      <x v="38"/>
      <x v="27"/>
    </i>
    <i r="1">
      <x v="7"/>
      <x v="9"/>
      <x v="11"/>
      <x v="9"/>
    </i>
    <i r="3">
      <x v="36"/>
      <x v="37"/>
    </i>
    <i r="1">
      <x v="8"/>
      <x v="1"/>
      <x v="1"/>
      <x v="1"/>
    </i>
    <i r="3">
      <x v="6"/>
      <x v="4"/>
    </i>
    <i r="3">
      <x v="8"/>
      <x v="6"/>
    </i>
    <i r="3">
      <x v="10"/>
      <x v="8"/>
    </i>
    <i r="3">
      <x v="12"/>
      <x v="10"/>
    </i>
    <i r="3">
      <x v="14"/>
      <x v="12"/>
    </i>
    <i r="3">
      <x v="29"/>
      <x v="30"/>
    </i>
    <i r="3">
      <x v="31"/>
      <x v="32"/>
    </i>
    <i r="3">
      <x v="33"/>
      <x v="34"/>
    </i>
    <i r="3">
      <x v="35"/>
      <x v="36"/>
    </i>
    <i r="3">
      <x v="37"/>
      <x v="23"/>
    </i>
    <i r="1">
      <x v="9"/>
      <x v="5"/>
      <x v="13"/>
      <x v="11"/>
    </i>
  </rowItems>
  <colItems count="1">
    <i/>
  </colItems>
  <formats count="76">
    <format dxfId="177">
      <pivotArea type="all" dataOnly="0" outline="0" fieldPosition="0"/>
    </format>
    <format dxfId="176">
      <pivotArea field="2" type="button" dataOnly="0" labelOnly="1" outline="0" axis="axisRow" fieldPosition="0"/>
    </format>
    <format dxfId="175">
      <pivotArea field="3" type="button" dataOnly="0" labelOnly="1" outline="0" axis="axisRow" fieldPosition="1"/>
    </format>
    <format dxfId="174">
      <pivotArea field="4" type="button" dataOnly="0" labelOnly="1" outline="0" axis="axisRow" fieldPosition="2"/>
    </format>
    <format dxfId="173">
      <pivotArea field="0" type="button" dataOnly="0" labelOnly="1" outline="0" axis="axisRow" fieldPosition="3"/>
    </format>
    <format dxfId="172">
      <pivotArea field="1" type="button" dataOnly="0" labelOnly="1" outline="0" axis="axisRow" fieldPosition="4"/>
    </format>
    <format dxfId="171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170">
      <pivotArea dataOnly="0" labelOnly="1" outline="0" fieldPosition="0">
        <references count="2">
          <reference field="2" count="1" selected="0">
            <x v="0"/>
          </reference>
          <reference field="3" count="6">
            <x v="0"/>
            <x v="1"/>
            <x v="2"/>
            <x v="3"/>
            <x v="4"/>
            <x v="5"/>
          </reference>
        </references>
      </pivotArea>
    </format>
    <format dxfId="169">
      <pivotArea dataOnly="0" labelOnly="1" outline="0" fieldPosition="0">
        <references count="2">
          <reference field="2" count="1" selected="0">
            <x v="1"/>
          </reference>
          <reference field="3" count="4">
            <x v="6"/>
            <x v="7"/>
            <x v="8"/>
            <x v="9"/>
          </reference>
        </references>
      </pivotArea>
    </format>
    <format dxfId="1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1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4"/>
          </reference>
        </references>
      </pivotArea>
    </format>
    <format dxfId="1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1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"/>
          </reference>
          <reference field="4" count="1">
            <x v="3"/>
          </reference>
        </references>
      </pivotArea>
    </format>
    <format dxfId="1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"/>
          </reference>
          <reference field="4" count="1">
            <x v="9"/>
          </reference>
        </references>
      </pivotArea>
    </format>
    <format dxfId="1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"/>
          </reference>
          <reference field="4" count="1">
            <x v="1"/>
          </reference>
        </references>
      </pivotArea>
    </format>
    <format dxfId="1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"/>
          </reference>
          <reference field="4" count="1">
            <x v="5"/>
          </reference>
        </references>
      </pivotArea>
    </format>
    <format dxfId="158">
      <pivotArea dataOnly="0" labelOnly="1" outline="0" fieldPosition="0">
        <references count="4">
          <reference field="0" count="4">
            <x v="0"/>
            <x v="1"/>
            <x v="3"/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</references>
      </pivotArea>
    </format>
    <format dxfId="157">
      <pivotArea dataOnly="0" labelOnly="1" outline="0" fieldPosition="0">
        <references count="4">
          <reference field="0" count="1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</references>
      </pivotArea>
    </format>
    <format dxfId="156">
      <pivotArea dataOnly="0" labelOnly="1" outline="0" fieldPosition="0">
        <references count="4">
          <reference field="0" count="2">
            <x v="7"/>
            <x v="8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</references>
      </pivotArea>
    </format>
    <format dxfId="155">
      <pivotArea dataOnly="0" labelOnly="1" outline="0" fieldPosition="0">
        <references count="4">
          <reference field="0" count="1">
            <x v="9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2"/>
          </reference>
        </references>
      </pivotArea>
    </format>
    <format dxfId="154">
      <pivotArea dataOnly="0" labelOnly="1" outline="0" fieldPosition="0">
        <references count="4">
          <reference field="0" count="1">
            <x v="1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</references>
      </pivotArea>
    </format>
    <format dxfId="153">
      <pivotArea dataOnly="0" labelOnly="1" outline="0" fieldPosition="0">
        <references count="4">
          <reference field="0" count="5">
            <x v="11"/>
            <x v="12"/>
            <x v="13"/>
            <x v="14"/>
            <x v="15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152">
      <pivotArea dataOnly="0" labelOnly="1" outline="0" fieldPosition="0">
        <references count="4">
          <reference field="0" count="1">
            <x v="16"/>
          </reference>
          <reference field="2" count="1" selected="0">
            <x v="1"/>
          </reference>
          <reference field="3" count="1" selected="0">
            <x v="6"/>
          </reference>
          <reference field="4" count="1" selected="0">
            <x v="3"/>
          </reference>
        </references>
      </pivotArea>
    </format>
    <format dxfId="151">
      <pivotArea dataOnly="0" labelOnly="1" outline="0" fieldPosition="0">
        <references count="4">
          <reference field="0" count="1">
            <x v="19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9"/>
          </reference>
        </references>
      </pivotArea>
    </format>
    <format dxfId="150">
      <pivotArea dataOnly="0" labelOnly="1" outline="0" fieldPosition="0">
        <references count="4">
          <reference field="0" count="7">
            <x v="20"/>
            <x v="21"/>
            <x v="22"/>
            <x v="25"/>
            <x v="26"/>
            <x v="27"/>
            <x v="28"/>
          </reference>
          <reference field="2" count="1" selected="0">
            <x v="1"/>
          </reference>
          <reference field="3" count="1" selected="0">
            <x v="8"/>
          </reference>
          <reference field="4" count="1" selected="0">
            <x v="1"/>
          </reference>
        </references>
      </pivotArea>
    </format>
    <format dxfId="149">
      <pivotArea dataOnly="0" labelOnly="1" outline="0" fieldPosition="0">
        <references count="4">
          <reference field="0" count="1">
            <x v="29"/>
          </reference>
          <reference field="2" count="1" selected="0">
            <x v="1"/>
          </reference>
          <reference field="3" count="1" selected="0">
            <x v="9"/>
          </reference>
          <reference field="4" count="1" selected="0">
            <x v="5"/>
          </reference>
        </references>
      </pivotArea>
    </format>
    <format dxfId="148">
      <pivotArea dataOnly="0" labelOnly="1" outline="0" fieldPosition="0">
        <references count="5">
          <reference field="0" count="1" selected="0">
            <x v="0"/>
          </reference>
          <reference field="1" count="1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</references>
      </pivotArea>
    </format>
    <format dxfId="147">
      <pivotArea dataOnly="0" labelOnly="1" outline="0" fieldPosition="0">
        <references count="5">
          <reference field="0" count="1" selected="0">
            <x v="1"/>
          </reference>
          <reference field="1" count="1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</references>
      </pivotArea>
    </format>
    <format dxfId="146">
      <pivotArea dataOnly="0" labelOnly="1" outline="0" fieldPosition="0">
        <references count="5">
          <reference field="0" count="1" selected="0">
            <x v="3"/>
          </reference>
          <reference field="1" count="1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</references>
      </pivotArea>
    </format>
    <format dxfId="145">
      <pivotArea dataOnly="0" labelOnly="1" outline="0" fieldPosition="0">
        <references count="5">
          <reference field="0" count="1" selected="0">
            <x v="5"/>
          </reference>
          <reference field="1" count="1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</references>
      </pivotArea>
    </format>
    <format dxfId="144">
      <pivotArea dataOnly="0" labelOnly="1" outline="0" fieldPosition="0">
        <references count="5">
          <reference field="0" count="1" selected="0">
            <x v="6"/>
          </reference>
          <reference field="1" count="1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6"/>
          </reference>
        </references>
      </pivotArea>
    </format>
    <format dxfId="143">
      <pivotArea dataOnly="0" labelOnly="1" outline="0" fieldPosition="0">
        <references count="5">
          <reference field="0" count="1" selected="0">
            <x v="7"/>
          </reference>
          <reference field="1" count="1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</references>
      </pivotArea>
    </format>
    <format dxfId="142">
      <pivotArea dataOnly="0" labelOnly="1" outline="0" fieldPosition="0">
        <references count="5">
          <reference field="0" count="1" selected="0">
            <x v="8"/>
          </reference>
          <reference field="1" count="1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</references>
      </pivotArea>
    </format>
    <format dxfId="141">
      <pivotArea dataOnly="0" labelOnly="1" outline="0" fieldPosition="0">
        <references count="5">
          <reference field="0" count="1" selected="0">
            <x v="9"/>
          </reference>
          <reference field="1" count="1">
            <x v="7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2"/>
          </reference>
        </references>
      </pivotArea>
    </format>
    <format dxfId="140">
      <pivotArea dataOnly="0" labelOnly="1" outline="0" fieldPosition="0">
        <references count="5">
          <reference field="0" count="1" selected="0">
            <x v="10"/>
          </reference>
          <reference field="1" count="1">
            <x v="8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</references>
      </pivotArea>
    </format>
    <format dxfId="139">
      <pivotArea dataOnly="0" labelOnly="1" outline="0" fieldPosition="0">
        <references count="5">
          <reference field="0" count="1" selected="0">
            <x v="11"/>
          </reference>
          <reference field="1" count="1">
            <x v="9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138">
      <pivotArea dataOnly="0" labelOnly="1" outline="0" fieldPosition="0">
        <references count="5">
          <reference field="0" count="1" selected="0">
            <x v="12"/>
          </reference>
          <reference field="1" count="1">
            <x v="10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137">
      <pivotArea dataOnly="0" labelOnly="1" outline="0" fieldPosition="0">
        <references count="5">
          <reference field="0" count="1" selected="0">
            <x v="13"/>
          </reference>
          <reference field="1" count="1">
            <x v="11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136">
      <pivotArea dataOnly="0" labelOnly="1" outline="0" fieldPosition="0">
        <references count="5">
          <reference field="0" count="1" selected="0">
            <x v="14"/>
          </reference>
          <reference field="1" count="1">
            <x v="12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135">
      <pivotArea dataOnly="0" labelOnly="1" outline="0" fieldPosition="0">
        <references count="5">
          <reference field="0" count="1" selected="0">
            <x v="15"/>
          </reference>
          <reference field="1" count="1">
            <x v="13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format>
    <format dxfId="134">
      <pivotArea dataOnly="0" labelOnly="1" outline="0" fieldPosition="0">
        <references count="5">
          <reference field="0" count="1" selected="0">
            <x v="16"/>
          </reference>
          <reference field="1" count="1">
            <x v="14"/>
          </reference>
          <reference field="2" count="1" selected="0">
            <x v="1"/>
          </reference>
          <reference field="3" count="1" selected="0">
            <x v="6"/>
          </reference>
          <reference field="4" count="1" selected="0">
            <x v="3"/>
          </reference>
        </references>
      </pivotArea>
    </format>
    <format dxfId="133">
      <pivotArea dataOnly="0" labelOnly="1" outline="0" fieldPosition="0">
        <references count="5">
          <reference field="0" count="1" selected="0">
            <x v="19"/>
          </reference>
          <reference field="1" count="1">
            <x v="15"/>
          </reference>
          <reference field="2" count="1" selected="0">
            <x v="1"/>
          </reference>
          <reference field="3" count="1" selected="0">
            <x v="7"/>
          </reference>
          <reference field="4" count="1" selected="0">
            <x v="9"/>
          </reference>
        </references>
      </pivotArea>
    </format>
    <format dxfId="132">
      <pivotArea dataOnly="0" labelOnly="1" outline="0" fieldPosition="0">
        <references count="5">
          <reference field="0" count="1" selected="0">
            <x v="20"/>
          </reference>
          <reference field="1" count="1">
            <x v="16"/>
          </reference>
          <reference field="2" count="1" selected="0">
            <x v="1"/>
          </reference>
          <reference field="3" count="1" selected="0">
            <x v="8"/>
          </reference>
          <reference field="4" count="1" selected="0">
            <x v="1"/>
          </reference>
        </references>
      </pivotArea>
    </format>
    <format dxfId="131">
      <pivotArea dataOnly="0" labelOnly="1" outline="0" fieldPosition="0">
        <references count="5">
          <reference field="0" count="1" selected="0">
            <x v="21"/>
          </reference>
          <reference field="1" count="1">
            <x v="17"/>
          </reference>
          <reference field="2" count="1" selected="0">
            <x v="1"/>
          </reference>
          <reference field="3" count="1" selected="0">
            <x v="8"/>
          </reference>
          <reference field="4" count="1" selected="0">
            <x v="1"/>
          </reference>
        </references>
      </pivotArea>
    </format>
    <format dxfId="130">
      <pivotArea dataOnly="0" labelOnly="1" outline="0" fieldPosition="0">
        <references count="5">
          <reference field="0" count="1" selected="0">
            <x v="22"/>
          </reference>
          <reference field="1" count="1">
            <x v="18"/>
          </reference>
          <reference field="2" count="1" selected="0">
            <x v="1"/>
          </reference>
          <reference field="3" count="1" selected="0">
            <x v="8"/>
          </reference>
          <reference field="4" count="1" selected="0">
            <x v="1"/>
          </reference>
        </references>
      </pivotArea>
    </format>
    <format dxfId="129">
      <pivotArea dataOnly="0" labelOnly="1" outline="0" fieldPosition="0">
        <references count="5">
          <reference field="0" count="1" selected="0">
            <x v="25"/>
          </reference>
          <reference field="1" count="1">
            <x v="19"/>
          </reference>
          <reference field="2" count="1" selected="0">
            <x v="1"/>
          </reference>
          <reference field="3" count="1" selected="0">
            <x v="8"/>
          </reference>
          <reference field="4" count="1" selected="0">
            <x v="1"/>
          </reference>
        </references>
      </pivotArea>
    </format>
    <format dxfId="128">
      <pivotArea dataOnly="0" labelOnly="1" outline="0" fieldPosition="0">
        <references count="5">
          <reference field="0" count="1" selected="0">
            <x v="26"/>
          </reference>
          <reference field="1" count="1">
            <x v="20"/>
          </reference>
          <reference field="2" count="1" selected="0">
            <x v="1"/>
          </reference>
          <reference field="3" count="1" selected="0">
            <x v="8"/>
          </reference>
          <reference field="4" count="1" selected="0">
            <x v="1"/>
          </reference>
        </references>
      </pivotArea>
    </format>
    <format dxfId="127">
      <pivotArea dataOnly="0" labelOnly="1" outline="0" fieldPosition="0">
        <references count="5">
          <reference field="0" count="1" selected="0">
            <x v="27"/>
          </reference>
          <reference field="1" count="1">
            <x v="21"/>
          </reference>
          <reference field="2" count="1" selected="0">
            <x v="1"/>
          </reference>
          <reference field="3" count="1" selected="0">
            <x v="8"/>
          </reference>
          <reference field="4" count="1" selected="0">
            <x v="1"/>
          </reference>
        </references>
      </pivotArea>
    </format>
    <format dxfId="126">
      <pivotArea dataOnly="0" labelOnly="1" outline="0" fieldPosition="0">
        <references count="5">
          <reference field="0" count="1" selected="0">
            <x v="28"/>
          </reference>
          <reference field="1" count="1">
            <x v="22"/>
          </reference>
          <reference field="2" count="1" selected="0">
            <x v="1"/>
          </reference>
          <reference field="3" count="1" selected="0">
            <x v="8"/>
          </reference>
          <reference field="4" count="1" selected="0">
            <x v="1"/>
          </reference>
        </references>
      </pivotArea>
    </format>
    <format dxfId="125">
      <pivotArea dataOnly="0" labelOnly="1" outline="0" fieldPosition="0">
        <references count="5">
          <reference field="0" count="1" selected="0">
            <x v="29"/>
          </reference>
          <reference field="1" count="1">
            <x v="23"/>
          </reference>
          <reference field="2" count="1" selected="0">
            <x v="1"/>
          </reference>
          <reference field="3" count="1" selected="0">
            <x v="9"/>
          </reference>
          <reference field="4" count="1" selected="0">
            <x v="5"/>
          </reference>
        </references>
      </pivotArea>
    </format>
    <format dxfId="124">
      <pivotArea field="2" type="button" dataOnly="0" labelOnly="1" outline="0" axis="axisRow" fieldPosition="0"/>
    </format>
    <format dxfId="123">
      <pivotArea field="3" type="button" dataOnly="0" labelOnly="1" outline="0" axis="axisRow" fieldPosition="1"/>
    </format>
    <format dxfId="122">
      <pivotArea field="4" type="button" dataOnly="0" labelOnly="1" outline="0" axis="axisRow" fieldPosition="2"/>
    </format>
    <format dxfId="121">
      <pivotArea field="0" type="button" dataOnly="0" labelOnly="1" outline="0" axis="axisRow" fieldPosition="3"/>
    </format>
    <format dxfId="120">
      <pivotArea field="1" type="button" dataOnly="0" labelOnly="1" outline="0" axis="axisRow" fieldPosition="4"/>
    </format>
    <format dxfId="119">
      <pivotArea field="2" type="button" dataOnly="0" labelOnly="1" outline="0" axis="axisRow" fieldPosition="0"/>
    </format>
    <format dxfId="118">
      <pivotArea field="3" type="button" dataOnly="0" labelOnly="1" outline="0" axis="axisRow" fieldPosition="1"/>
    </format>
    <format dxfId="117">
      <pivotArea field="4" type="button" dataOnly="0" labelOnly="1" outline="0" axis="axisRow" fieldPosition="2"/>
    </format>
    <format dxfId="116">
      <pivotArea field="0" type="button" dataOnly="0" labelOnly="1" outline="0" axis="axisRow" fieldPosition="3"/>
    </format>
    <format dxfId="115">
      <pivotArea field="1" type="button" dataOnly="0" labelOnly="1" outline="0" axis="axisRow" fieldPosition="4"/>
    </format>
    <format dxfId="114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113">
      <pivotArea dataOnly="0" labelOnly="1" outline="0" fieldPosition="0">
        <references count="2">
          <reference field="2" count="1" selected="0">
            <x v="0"/>
          </reference>
          <reference field="3" count="6">
            <x v="0"/>
            <x v="1"/>
            <x v="2"/>
            <x v="3"/>
            <x v="4"/>
            <x v="5"/>
          </reference>
        </references>
      </pivotArea>
    </format>
    <format dxfId="112">
      <pivotArea dataOnly="0" labelOnly="1" outline="0" fieldPosition="0">
        <references count="2">
          <reference field="2" count="1" selected="0">
            <x v="1"/>
          </reference>
          <reference field="3" count="4">
            <x v="6"/>
            <x v="7"/>
            <x v="8"/>
            <x v="9"/>
          </reference>
        </references>
      </pivotArea>
    </format>
    <format dxfId="1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1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4"/>
          </reference>
        </references>
      </pivotArea>
    </format>
    <format dxfId="1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1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"/>
          </reference>
          <reference field="4" count="1">
            <x v="3"/>
          </reference>
        </references>
      </pivotArea>
    </format>
    <format dxfId="1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"/>
          </reference>
          <reference field="4" count="1">
            <x v="9"/>
          </reference>
        </references>
      </pivotArea>
    </format>
    <format dxfId="1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"/>
          </reference>
          <reference field="4" count="1">
            <x v="1"/>
          </reference>
        </references>
      </pivotArea>
    </format>
    <format dxfId="1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9"/>
          </reference>
          <reference field="4" count="1">
            <x v="5"/>
          </reference>
        </references>
      </pivotArea>
    </format>
  </formats>
  <pivotTableStyleInfo name="PivotStyleLight16" showRowHeaders="0" showColHeaders="1" showRowStripes="0" showColStripes="0" showLastColumn="1"/>
  <filters count="1">
    <filter fld="2" type="captionNotEqual" evalOrder="-1" id="1" stringValue1="(üres)">
      <autoFilter ref="A1">
        <filterColumn colId="0">
          <customFilters>
            <customFilter operator="notEqual" val="(üres)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imutatás2" cacheId="180" applyNumberFormats="0" applyBorderFormats="0" applyFontFormats="0" applyPatternFormats="0" applyAlignmentFormats="0" applyWidthHeightFormats="1" dataCaption="Értékek" updatedVersion="8" minRefreshableVersion="3" useAutoFormatting="1" rowGrandTotals="0" colGrandTotals="0" itemPrintTitles="1" createdVersion="6" indent="0" compact="0" compactData="0" multipleFieldFilters="0">
  <location ref="A3:L768" firstHeaderRow="1" firstDataRow="1" firstDataCol="12" rowPageCount="1" colPageCount="1"/>
  <pivotFields count="26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sortType="ascending" defaultSubtotal="0">
      <items count="682">
        <item h="1" x="63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h="1" x="681"/>
      </items>
    </pivotField>
    <pivotField axis="axisRow" compact="0" outline="0" subtotalTop="0" showAll="0" defaultSubtotal="0">
      <items count="676">
        <item x="633"/>
        <item x="150"/>
        <item x="223"/>
        <item x="381"/>
        <item x="379"/>
        <item x="380"/>
        <item x="376"/>
        <item x="377"/>
        <item x="378"/>
        <item x="337"/>
        <item x="130"/>
        <item x="619"/>
        <item x="618"/>
        <item x="0"/>
        <item x="428"/>
        <item x="430"/>
        <item x="308"/>
        <item x="307"/>
        <item x="166"/>
        <item x="262"/>
        <item x="30"/>
        <item x="660"/>
        <item x="369"/>
        <item x="387"/>
        <item x="198"/>
        <item x="661"/>
        <item x="197"/>
        <item x="196"/>
        <item x="199"/>
        <item x="320"/>
        <item x="640"/>
        <item x="637"/>
        <item x="639"/>
        <item x="336"/>
        <item x="312"/>
        <item x="335"/>
        <item x="330"/>
        <item x="182"/>
        <item x="181"/>
        <item x="470"/>
        <item x="11"/>
        <item x="8"/>
        <item x="7"/>
        <item x="10"/>
        <item x="9"/>
        <item x="6"/>
        <item x="5"/>
        <item x="332"/>
        <item x="174"/>
        <item x="364"/>
        <item x="365"/>
        <item x="326"/>
        <item x="284"/>
        <item x="282"/>
        <item x="283"/>
        <item x="621"/>
        <item x="131"/>
        <item x="418"/>
        <item x="485"/>
        <item x="396"/>
        <item x="397"/>
        <item x="448"/>
        <item x="300"/>
        <item x="348"/>
        <item x="629"/>
        <item x="156"/>
        <item x="412"/>
        <item x="413"/>
        <item x="42"/>
        <item x="244"/>
        <item x="657"/>
        <item x="655"/>
        <item x="194"/>
        <item x="483"/>
        <item x="154"/>
        <item x="355"/>
        <item x="459"/>
        <item x="471"/>
        <item x="474"/>
        <item x="523"/>
        <item x="473"/>
        <item x="522"/>
        <item x="153"/>
        <item x="123"/>
        <item x="421"/>
        <item x="316"/>
        <item x="186"/>
        <item x="435"/>
        <item x="509"/>
        <item x="436"/>
        <item x="510"/>
        <item x="48"/>
        <item x="39"/>
        <item x="237"/>
        <item x="293"/>
        <item x="423"/>
        <item x="407"/>
        <item x="273"/>
        <item x="227"/>
        <item x="493"/>
        <item x="531"/>
        <item x="239"/>
        <item x="211"/>
        <item x="319"/>
        <item x="292"/>
        <item x="624"/>
        <item x="228"/>
        <item x="232"/>
        <item x="409"/>
        <item x="347"/>
        <item x="264"/>
        <item x="231"/>
        <item x="52"/>
        <item x="340"/>
        <item x="329"/>
        <item x="353"/>
        <item x="44"/>
        <item x="43"/>
        <item x="256"/>
        <item x="172"/>
        <item x="324"/>
        <item x="431"/>
        <item x="505"/>
        <item x="18"/>
        <item x="301"/>
        <item x="63"/>
        <item x="296"/>
        <item x="122"/>
        <item x="269"/>
        <item x="235"/>
        <item x="120"/>
        <item x="461"/>
        <item x="46"/>
        <item x="57"/>
        <item x="361"/>
        <item x="360"/>
        <item x="58"/>
        <item x="406"/>
        <item x="62"/>
        <item x="161"/>
        <item x="162"/>
        <item x="45"/>
        <item x="136"/>
        <item x="135"/>
        <item x="137"/>
        <item x="138"/>
        <item x="536"/>
        <item x="537"/>
        <item x="362"/>
        <item x="243"/>
        <item x="313"/>
        <item x="34"/>
        <item x="469"/>
        <item x="367"/>
        <item x="462"/>
        <item x="15"/>
        <item x="13"/>
        <item x="12"/>
        <item x="14"/>
        <item x="443"/>
        <item x="467"/>
        <item x="251"/>
        <item x="164"/>
        <item x="165"/>
        <item x="279"/>
        <item x="463"/>
        <item x="464"/>
        <item x="325"/>
        <item x="456"/>
        <item x="458"/>
        <item x="457"/>
        <item x="22"/>
        <item x="225"/>
        <item x="169"/>
        <item x="432"/>
        <item x="506"/>
        <item x="144"/>
        <item x="424"/>
        <item x="415"/>
        <item x="503"/>
        <item x="261"/>
        <item x="422"/>
        <item x="64"/>
        <item x="33"/>
        <item x="24"/>
        <item x="37"/>
        <item x="32"/>
        <item x="28"/>
        <item x="119"/>
        <item x="416"/>
        <item x="504"/>
        <item x="175"/>
        <item x="453"/>
        <item x="454"/>
        <item x="306"/>
        <item x="386"/>
        <item x="333"/>
        <item x="417"/>
        <item x="442"/>
        <item x="294"/>
        <item x="23"/>
        <item x="222"/>
        <item x="221"/>
        <item x="434"/>
        <item x="508"/>
        <item x="433"/>
        <item x="507"/>
        <item x="179"/>
        <item x="441"/>
        <item x="401"/>
        <item x="60"/>
        <item x="315"/>
        <item x="263"/>
        <item x="310"/>
        <item x="649"/>
        <item x="646"/>
        <item x="645"/>
        <item x="648"/>
        <item x="647"/>
        <item x="641"/>
        <item x="450"/>
        <item x="539"/>
        <item x="625"/>
        <item x="626"/>
        <item x="188"/>
        <item x="189"/>
        <item x="190"/>
        <item x="187"/>
        <item x="538"/>
        <item x="363"/>
        <item x="370"/>
        <item x="267"/>
        <item x="47"/>
        <item x="460"/>
        <item x="295"/>
        <item x="368"/>
        <item x="304"/>
        <item x="247"/>
        <item x="253"/>
        <item x="246"/>
        <item x="127"/>
        <item x="209"/>
        <item x="208"/>
        <item x="1"/>
        <item x="224"/>
        <item x="245"/>
        <item x="487"/>
        <item x="525"/>
        <item x="173"/>
        <item x="26"/>
        <item x="242"/>
        <item x="241"/>
        <item x="636"/>
        <item x="373"/>
        <item x="543"/>
        <item x="21"/>
        <item x="652"/>
        <item x="444"/>
        <item x="658"/>
        <item x="366"/>
        <item x="38"/>
        <item x="275"/>
        <item x="400"/>
        <item x="390"/>
        <item x="389"/>
        <item x="318"/>
        <item x="193"/>
        <item x="206"/>
        <item x="205"/>
        <item x="202"/>
        <item x="203"/>
        <item x="204"/>
        <item x="395"/>
        <item x="207"/>
        <item x="210"/>
        <item x="321"/>
        <item x="630"/>
        <item x="488"/>
        <item x="526"/>
        <item x="489"/>
        <item x="527"/>
        <item x="287"/>
        <item x="240"/>
        <item x="54"/>
        <item x="180"/>
        <item x="322"/>
        <item x="542"/>
        <item x="185"/>
        <item x="184"/>
        <item x="183"/>
        <item x="345"/>
        <item x="31"/>
        <item x="25"/>
        <item x="484"/>
        <item x="280"/>
        <item x="230"/>
        <item x="643"/>
        <item x="259"/>
        <item x="359"/>
        <item x="429"/>
        <item x="358"/>
        <item x="61"/>
        <item x="226"/>
        <item x="121"/>
        <item x="291"/>
        <item x="238"/>
        <item x="388"/>
        <item x="391"/>
        <item x="299"/>
        <item x="56"/>
        <item x="290"/>
        <item x="452"/>
        <item x="519"/>
        <item x="544"/>
        <item x="638"/>
        <item x="650"/>
        <item x="331"/>
        <item x="492"/>
        <item x="530"/>
        <item x="51"/>
        <item x="53"/>
        <item x="192"/>
        <item x="420"/>
        <item x="41"/>
        <item x="349"/>
        <item x="350"/>
        <item x="427"/>
        <item x="486"/>
        <item x="437"/>
        <item x="260"/>
        <item x="465"/>
        <item x="642"/>
        <item x="449"/>
        <item x="55"/>
        <item x="278"/>
        <item x="215"/>
        <item x="372"/>
        <item x="399"/>
        <item x="398"/>
        <item x="265"/>
        <item x="659"/>
        <item x="178"/>
        <item x="468"/>
        <item x="357"/>
        <item x="191"/>
        <item x="439"/>
        <item x="512"/>
        <item x="438"/>
        <item x="511"/>
        <item x="201"/>
        <item x="297"/>
        <item x="662"/>
        <item x="656"/>
        <item x="268"/>
        <item x="317"/>
        <item x="654"/>
        <item x="371"/>
        <item x="466"/>
        <item x="266"/>
        <item x="35"/>
        <item x="351"/>
        <item x="352"/>
        <item x="394"/>
        <item x="445"/>
        <item x="514"/>
        <item x="446"/>
        <item x="515"/>
        <item x="152"/>
        <item x="314"/>
        <item x="3"/>
        <item x="634"/>
        <item x="440"/>
        <item x="513"/>
        <item x="220"/>
        <item x="219"/>
        <item x="653"/>
        <item x="354"/>
        <item x="393"/>
        <item x="323"/>
        <item x="426"/>
        <item x="50"/>
        <item x="36"/>
        <item x="419"/>
        <item x="258"/>
        <item x="236"/>
        <item x="517"/>
        <item x="451"/>
        <item x="518"/>
        <item x="491"/>
        <item x="529"/>
        <item x="392"/>
        <item x="356"/>
        <item x="414"/>
        <item x="17"/>
        <item x="16"/>
        <item x="216"/>
        <item x="327"/>
        <item x="594"/>
        <item x="635"/>
        <item x="250"/>
        <item x="597"/>
        <item x="596"/>
        <item x="497"/>
        <item x="534"/>
        <item x="494"/>
        <item x="495"/>
        <item x="532"/>
        <item x="498"/>
        <item x="535"/>
        <item x="475"/>
        <item x="481"/>
        <item x="524"/>
        <item x="478"/>
        <item x="480"/>
        <item x="482"/>
        <item x="477"/>
        <item x="479"/>
        <item x="476"/>
        <item x="298"/>
        <item x="288"/>
        <item x="274"/>
        <item x="651"/>
        <item x="167"/>
        <item x="303"/>
        <item x="118"/>
        <item x="375"/>
        <item x="545"/>
        <item x="305"/>
        <item x="248"/>
        <item x="254"/>
        <item x="334"/>
        <item x="4"/>
        <item x="2"/>
        <item x="27"/>
        <item x="200"/>
        <item x="40"/>
        <item x="233"/>
        <item x="234"/>
        <item x="249"/>
        <item x="255"/>
        <item x="252"/>
        <item x="257"/>
        <item x="309"/>
        <item x="601"/>
        <item x="606"/>
        <item x="599"/>
        <item x="602"/>
        <item x="600"/>
        <item x="598"/>
        <item x="603"/>
        <item x="604"/>
        <item x="605"/>
        <item x="607"/>
        <item x="382"/>
        <item x="611"/>
        <item x="616"/>
        <item x="609"/>
        <item x="612"/>
        <item x="610"/>
        <item x="608"/>
        <item x="613"/>
        <item x="614"/>
        <item x="615"/>
        <item x="383"/>
        <item x="447"/>
        <item x="516"/>
        <item x="29"/>
        <item x="176"/>
        <item x="374"/>
        <item x="160"/>
        <item x="644"/>
        <item x="229"/>
        <item x="170"/>
        <item x="384"/>
        <item x="217"/>
        <item x="528"/>
        <item x="675"/>
        <item x="168"/>
        <item x="276"/>
        <item x="286"/>
        <item x="289"/>
        <item x="455"/>
        <item x="472"/>
        <item x="520"/>
        <item x="521"/>
        <item x="163"/>
        <item x="195"/>
        <item x="270"/>
        <item x="500"/>
        <item x="622"/>
        <item x="628"/>
        <item x="20"/>
        <item x="159"/>
        <item x="281"/>
        <item x="311"/>
        <item x="402"/>
        <item x="546"/>
        <item x="547"/>
        <item x="548"/>
        <item x="552"/>
        <item x="558"/>
        <item x="559"/>
        <item x="560"/>
        <item x="564"/>
        <item x="565"/>
        <item x="567"/>
        <item x="568"/>
        <item x="569"/>
        <item x="570"/>
        <item x="575"/>
        <item x="576"/>
        <item x="583"/>
        <item x="584"/>
        <item x="585"/>
        <item x="586"/>
        <item x="587"/>
        <item x="588"/>
        <item x="589"/>
        <item x="590"/>
        <item x="591"/>
        <item x="408"/>
        <item x="593"/>
        <item x="631"/>
        <item x="501"/>
        <item x="540"/>
        <item x="171"/>
        <item x="218"/>
        <item x="341"/>
        <item x="342"/>
        <item x="343"/>
        <item x="344"/>
        <item x="49"/>
        <item x="155"/>
        <item x="212"/>
        <item x="328"/>
        <item x="338"/>
        <item x="339"/>
        <item x="346"/>
        <item x="595"/>
        <item x="623"/>
        <item x="302"/>
        <item x="632"/>
        <item x="674"/>
        <item x="126"/>
        <item x="271"/>
        <item x="541"/>
        <item x="672"/>
        <item x="149"/>
        <item x="496"/>
        <item x="533"/>
        <item x="19"/>
        <item x="663"/>
        <item x="549"/>
        <item x="550"/>
        <item x="551"/>
        <item x="553"/>
        <item x="554"/>
        <item x="555"/>
        <item x="566"/>
        <item x="571"/>
        <item x="572"/>
        <item x="573"/>
        <item x="577"/>
        <item x="65"/>
        <item x="139"/>
        <item x="66"/>
        <item x="67"/>
        <item x="68"/>
        <item x="69"/>
        <item x="70"/>
        <item x="71"/>
        <item x="72"/>
        <item x="73"/>
        <item x="74"/>
        <item x="75"/>
        <item x="76"/>
        <item x="79"/>
        <item x="80"/>
        <item x="81"/>
        <item x="83"/>
        <item x="84"/>
        <item x="85"/>
        <item x="86"/>
        <item x="87"/>
        <item x="88"/>
        <item x="89"/>
        <item x="90"/>
        <item x="91"/>
        <item x="92"/>
        <item x="93"/>
        <item x="96"/>
        <item x="97"/>
        <item x="98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3"/>
        <item x="114"/>
        <item x="115"/>
        <item x="141"/>
        <item x="142"/>
        <item x="143"/>
        <item x="145"/>
        <item x="146"/>
        <item x="147"/>
        <item x="151"/>
        <item x="77"/>
        <item x="78"/>
        <item x="82"/>
        <item x="94"/>
        <item x="95"/>
        <item x="99"/>
        <item x="111"/>
        <item x="112"/>
        <item x="116"/>
        <item x="148"/>
        <item x="157"/>
        <item x="158"/>
        <item x="277"/>
        <item x="117"/>
        <item x="128"/>
        <item x="177"/>
        <item x="556"/>
        <item x="562"/>
        <item x="574"/>
        <item x="664"/>
        <item x="499"/>
        <item x="124"/>
        <item x="272"/>
        <item x="285"/>
        <item x="410"/>
        <item x="579"/>
        <item x="665"/>
        <item x="580"/>
        <item x="502"/>
        <item x="627"/>
        <item x="411"/>
        <item x="561"/>
        <item x="213"/>
        <item x="214"/>
        <item x="403"/>
        <item x="404"/>
        <item x="425"/>
        <item x="405"/>
        <item x="129"/>
        <item x="578"/>
        <item x="557"/>
        <item x="125"/>
        <item x="563"/>
        <item x="581"/>
        <item x="582"/>
        <item x="592"/>
        <item x="620"/>
        <item x="385"/>
        <item x="617"/>
        <item x="140"/>
        <item x="666"/>
        <item x="667"/>
        <item x="668"/>
        <item x="132"/>
        <item x="133"/>
        <item x="134"/>
        <item x="673"/>
        <item x="669"/>
        <item x="670"/>
        <item x="59"/>
        <item x="671"/>
        <item x="490"/>
      </items>
    </pivotField>
    <pivotField axis="axisRow" subtotalCaption="? " compact="0" outline="0" subtotalTop="0" showAll="0" sortType="ascending">
      <items count="64">
        <item x="59"/>
        <item x="51"/>
        <item x="44"/>
        <item x="47"/>
        <item x="50"/>
        <item x="49"/>
        <item x="46"/>
        <item x="48"/>
        <item x="45"/>
        <item x="53"/>
        <item x="43"/>
        <item x="58"/>
        <item x="42"/>
        <item x="54"/>
        <item x="55"/>
        <item x="52"/>
        <item x="56"/>
        <item x="57"/>
        <item x="16"/>
        <item x="14"/>
        <item x="0"/>
        <item x="1"/>
        <item x="2"/>
        <item x="3"/>
        <item x="4"/>
        <item x="5"/>
        <item x="6"/>
        <item x="7"/>
        <item x="60"/>
        <item x="8"/>
        <item x="27"/>
        <item x="28"/>
        <item x="29"/>
        <item x="31"/>
        <item x="32"/>
        <item x="33"/>
        <item x="34"/>
        <item x="35"/>
        <item x="37"/>
        <item x="36"/>
        <item x="30"/>
        <item x="38"/>
        <item x="9"/>
        <item x="10"/>
        <item x="12"/>
        <item x="22"/>
        <item x="19"/>
        <item x="20"/>
        <item x="21"/>
        <item x="23"/>
        <item x="17"/>
        <item x="24"/>
        <item x="25"/>
        <item x="26"/>
        <item x="39"/>
        <item x="18"/>
        <item x="13"/>
        <item x="41"/>
        <item x="61"/>
        <item x="15"/>
        <item x="11"/>
        <item x="40"/>
        <item x="62"/>
        <item t="default"/>
      </items>
    </pivotField>
    <pivotField axis="axisRow" compact="0" outline="0" subtotalTop="0" showAll="0" defaultSubtotal="0">
      <items count="63">
        <item x="59"/>
        <item x="12"/>
        <item x="53"/>
        <item x="61"/>
        <item x="32"/>
        <item x="19"/>
        <item x="14"/>
        <item x="11"/>
        <item x="48"/>
        <item x="13"/>
        <item x="50"/>
        <item x="25"/>
        <item x="36"/>
        <item x="42"/>
        <item x="18"/>
        <item x="57"/>
        <item x="3"/>
        <item x="6"/>
        <item x="31"/>
        <item x="16"/>
        <item x="35"/>
        <item x="40"/>
        <item x="2"/>
        <item x="5"/>
        <item x="24"/>
        <item x="1"/>
        <item x="4"/>
        <item x="45"/>
        <item x="20"/>
        <item x="23"/>
        <item x="49"/>
        <item x="33"/>
        <item x="17"/>
        <item x="39"/>
        <item x="51"/>
        <item x="44"/>
        <item x="15"/>
        <item x="38"/>
        <item x="52"/>
        <item x="58"/>
        <item x="41"/>
        <item x="21"/>
        <item x="56"/>
        <item x="9"/>
        <item x="22"/>
        <item x="46"/>
        <item x="47"/>
        <item x="34"/>
        <item x="27"/>
        <item x="10"/>
        <item x="43"/>
        <item x="26"/>
        <item x="62"/>
        <item x="0"/>
        <item x="7"/>
        <item x="8"/>
        <item x="60"/>
        <item x="54"/>
        <item x="55"/>
        <item x="30"/>
        <item x="28"/>
        <item x="37"/>
        <item x="29"/>
      </items>
    </pivotField>
    <pivotField axis="axisRow" subtotalCaption="? " compact="0" outline="0" subtotalTop="0" showAll="0" sortType="ascending">
      <items count="18">
        <item x="15"/>
        <item x="11"/>
        <item x="13"/>
        <item x="12"/>
        <item x="14"/>
        <item x="7"/>
        <item x="5"/>
        <item x="0"/>
        <item x="1"/>
        <item x="2"/>
        <item x="8"/>
        <item x="9"/>
        <item x="3"/>
        <item x="6"/>
        <item x="4"/>
        <item x="10"/>
        <item x="16"/>
        <item t="default"/>
      </items>
    </pivotField>
    <pivotField axis="axisRow" compact="0" outline="0" subtotalTop="0" showAll="0" defaultSubtotal="0">
      <items count="17">
        <item x="15"/>
        <item x="0"/>
        <item x="5"/>
        <item x="3"/>
        <item x="4"/>
        <item x="14"/>
        <item x="1"/>
        <item x="7"/>
        <item x="10"/>
        <item x="9"/>
        <item x="6"/>
        <item x="11"/>
        <item x="8"/>
        <item x="16"/>
        <item x="2"/>
        <item x="13"/>
        <item x="12"/>
      </items>
    </pivotField>
    <pivotField axis="axisRow" subtotalCaption="? " compact="0" outline="0" subtotalTop="0" showAll="0" sortType="ascending">
      <items count="8">
        <item x="5"/>
        <item x="2"/>
        <item x="0"/>
        <item x="3"/>
        <item x="1"/>
        <item x="4"/>
        <item x="6"/>
        <item t="default"/>
      </items>
    </pivotField>
    <pivotField axis="axisRow" compact="0" outline="0" subtotalTop="0" showAll="0" defaultSubtotal="0">
      <items count="7">
        <item x="5"/>
        <item x="2"/>
        <item x="1"/>
        <item x="4"/>
        <item x="3"/>
        <item x="6"/>
        <item x="0"/>
      </items>
    </pivotField>
    <pivotField axis="axisRow" subtotalCaption="? " compact="0" outline="0" subtotalTop="0" showAll="0" sortType="ascending">
      <items count="6">
        <item x="3"/>
        <item x="2"/>
        <item x="0"/>
        <item x="1"/>
        <item x="4"/>
        <item t="default"/>
      </items>
    </pivotField>
    <pivotField axis="axisRow" compact="0" outline="0" subtotalTop="0" showAll="0" defaultSubtotal="0">
      <items count="5">
        <item x="3"/>
        <item x="2"/>
        <item x="0"/>
        <item x="1"/>
        <item x="4"/>
      </items>
    </pivotField>
    <pivotField axis="axisRow" subtotalCaption="? " compact="0" outline="0" subtotalTop="0" showAll="0" sortType="ascending">
      <items count="138">
        <item sd="0" x="2"/>
        <item sd="0" x="3"/>
        <item x="1"/>
        <item sd="0" x="4"/>
        <item sd="0" x="5"/>
        <item x="0"/>
        <item sd="0" x="6"/>
        <item sd="0" x="7"/>
        <item x="8"/>
        <item sd="0" x="9"/>
        <item sd="0" x="10"/>
        <item sd="0" x="11"/>
        <item sd="0" x="12"/>
        <item sd="0" x="13"/>
        <item sd="0" x="14"/>
        <item sd="0"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t="default"/>
      </items>
    </pivotField>
    <pivotField axis="axisRow" compact="0" outline="0" subtotalTop="0" showAll="0" defaultSubtotal="0">
      <items count="137">
        <item x="124"/>
        <item x="15"/>
        <item x="2"/>
        <item x="26"/>
        <item x="25"/>
        <item x="3"/>
        <item x="1"/>
        <item x="111"/>
        <item x="28"/>
        <item x="16"/>
        <item x="5"/>
        <item x="109"/>
        <item x="110"/>
        <item x="121"/>
        <item x="101"/>
        <item x="112"/>
        <item x="117"/>
        <item x="115"/>
        <item x="113"/>
        <item x="116"/>
        <item x="114"/>
        <item x="126"/>
        <item x="0"/>
        <item x="17"/>
        <item x="22"/>
        <item x="23"/>
        <item x="20"/>
        <item x="24"/>
        <item x="18"/>
        <item x="19"/>
        <item x="13"/>
        <item x="14"/>
        <item x="122"/>
        <item x="6"/>
        <item x="7"/>
        <item x="100"/>
        <item x="108"/>
        <item x="4"/>
        <item x="125"/>
        <item x="9"/>
        <item x="123"/>
        <item x="21"/>
        <item x="106"/>
        <item x="105"/>
        <item x="27"/>
        <item x="10"/>
        <item x="119"/>
        <item x="118"/>
        <item x="11"/>
        <item x="104"/>
        <item x="103"/>
        <item x="120"/>
        <item x="107"/>
        <item x="12"/>
        <item x="102"/>
        <item x="136"/>
        <item x="8"/>
        <item x="34"/>
        <item x="35"/>
        <item x="36"/>
        <item x="37"/>
        <item x="38"/>
        <item x="39"/>
        <item x="42"/>
        <item x="43"/>
        <item x="29"/>
        <item x="30"/>
        <item x="44"/>
        <item x="45"/>
        <item x="31"/>
        <item x="40"/>
        <item x="41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32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127"/>
        <item x="128"/>
        <item x="129"/>
        <item x="130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31"/>
        <item x="132"/>
        <item x="133"/>
        <item x="134"/>
        <item x="135"/>
        <item x="33"/>
      </items>
    </pivotField>
    <pivotField axis="axisPage" compact="0" outline="0" showAll="0" defaultSubtotal="0">
      <items count="3">
        <item x="0"/>
        <item x="1"/>
        <item x="2"/>
      </items>
    </pivotField>
  </pivotFields>
  <rowFields count="12">
    <field x="23"/>
    <field x="24"/>
    <field x="21"/>
    <field x="22"/>
    <field x="19"/>
    <field x="20"/>
    <field x="17"/>
    <field x="18"/>
    <field x="15"/>
    <field x="16"/>
    <field x="13"/>
    <field x="14"/>
  </rowFields>
  <rowItems count="765">
    <i>
      <x v="2"/>
      <x v="6"/>
      <x v="1"/>
      <x v="1"/>
      <x v="1"/>
      <x v="1"/>
      <x v="1"/>
      <x v="11"/>
      <x v="1"/>
      <x v="34"/>
      <x v="501"/>
      <x v="548"/>
    </i>
    <i r="10">
      <x v="502"/>
      <x v="402"/>
    </i>
    <i r="10">
      <x v="503"/>
      <x v="407"/>
    </i>
    <i r="10">
      <x v="538"/>
      <x v="549"/>
    </i>
    <i r="10">
      <x v="539"/>
      <x v="403"/>
    </i>
    <i r="10">
      <x v="540"/>
      <x v="408"/>
    </i>
    <i t="default" r="8">
      <x v="1"/>
    </i>
    <i r="8">
      <x v="2"/>
      <x v="35"/>
      <x v="442"/>
      <x v="328"/>
    </i>
    <i r="10">
      <x v="499"/>
      <x v="404"/>
    </i>
    <i r="10">
      <x v="500"/>
      <x v="405"/>
    </i>
    <i r="10">
      <x v="537"/>
      <x v="406"/>
    </i>
    <i t="default" r="8">
      <x v="2"/>
    </i>
    <i r="8">
      <x v="3"/>
      <x v="46"/>
      <x v="456"/>
      <x v="386"/>
    </i>
    <i r="10">
      <x v="522"/>
      <x v="385"/>
    </i>
    <i r="10">
      <x v="523"/>
      <x v="387"/>
    </i>
    <i t="default" r="8">
      <x v="3"/>
    </i>
    <i r="8">
      <x v="4"/>
      <x v="10"/>
      <x v="493"/>
      <x v="277"/>
    </i>
    <i r="10">
      <x v="494"/>
      <x v="279"/>
    </i>
    <i r="10">
      <x v="495"/>
      <x v="675"/>
    </i>
    <i r="10">
      <x v="496"/>
      <x v="388"/>
    </i>
    <i r="10">
      <x v="497"/>
      <x v="317"/>
    </i>
    <i r="10">
      <x v="498"/>
      <x v="99"/>
    </i>
    <i r="10">
      <x v="531"/>
      <x v="278"/>
    </i>
    <i r="10">
      <x v="532"/>
      <x v="280"/>
    </i>
    <i r="10">
      <x v="533"/>
      <x v="475"/>
    </i>
    <i r="10">
      <x v="534"/>
      <x v="389"/>
    </i>
    <i r="10">
      <x v="535"/>
      <x v="318"/>
    </i>
    <i r="10">
      <x v="536"/>
      <x v="100"/>
    </i>
    <i t="default" r="8">
      <x v="4"/>
    </i>
    <i r="8">
      <x v="5"/>
      <x v="30"/>
      <x v="492"/>
      <x v="246"/>
    </i>
    <i r="10">
      <x v="530"/>
      <x v="247"/>
    </i>
    <i t="default" r="8">
      <x v="5"/>
    </i>
    <i r="8">
      <x v="6"/>
      <x v="45"/>
      <x v="450"/>
      <x v="363"/>
    </i>
    <i r="10">
      <x v="451"/>
      <x v="365"/>
    </i>
    <i r="10">
      <x v="452"/>
      <x v="464"/>
    </i>
    <i r="10">
      <x v="519"/>
      <x v="364"/>
    </i>
    <i r="10">
      <x v="520"/>
      <x v="366"/>
    </i>
    <i r="10">
      <x v="521"/>
      <x v="465"/>
    </i>
    <i t="default" r="8">
      <x v="6"/>
    </i>
    <i r="8">
      <x v="7"/>
      <x v="8"/>
      <x v="458"/>
      <x v="192"/>
    </i>
    <i r="10">
      <x v="459"/>
      <x v="193"/>
    </i>
    <i r="10">
      <x v="460"/>
      <x v="481"/>
    </i>
    <i r="10">
      <x v="461"/>
      <x v="168"/>
    </i>
    <i r="10">
      <x v="462"/>
      <x v="170"/>
    </i>
    <i r="10">
      <x v="463"/>
      <x v="169"/>
    </i>
    <i r="10">
      <x v="464"/>
      <x v="76"/>
    </i>
    <i r="10">
      <x v="465"/>
      <x v="233"/>
    </i>
    <i r="10">
      <x v="466"/>
      <x v="131"/>
    </i>
    <i r="10">
      <x v="467"/>
      <x v="154"/>
    </i>
    <i r="10">
      <x v="468"/>
      <x v="165"/>
    </i>
    <i r="10">
      <x v="469"/>
      <x v="166"/>
    </i>
    <i r="10">
      <x v="470"/>
      <x v="330"/>
    </i>
    <i r="10">
      <x v="471"/>
      <x v="357"/>
    </i>
    <i r="10">
      <x v="472"/>
      <x v="160"/>
    </i>
    <i r="10">
      <x v="473"/>
      <x v="342"/>
    </i>
    <i r="10">
      <x v="474"/>
      <x v="152"/>
    </i>
    <i r="10">
      <x v="475"/>
      <x v="39"/>
    </i>
    <i r="10">
      <x v="476"/>
      <x v="77"/>
    </i>
    <i r="10">
      <x v="477"/>
      <x v="482"/>
    </i>
    <i r="10">
      <x v="525"/>
      <x v="483"/>
    </i>
    <i r="10">
      <x v="526"/>
      <x v="484"/>
    </i>
    <i t="default" r="8">
      <x v="7"/>
    </i>
    <i r="8">
      <x v="8"/>
      <x v="27"/>
      <x v="446"/>
      <x v="208"/>
    </i>
    <i t="default" r="8">
      <x v="8"/>
    </i>
    <i r="8">
      <x v="9"/>
      <x v="2"/>
      <x v="541"/>
      <x v="146"/>
    </i>
    <i t="default" r="8">
      <x v="9"/>
    </i>
    <i r="8">
      <x v="10"/>
      <x v="50"/>
      <x v="431"/>
      <x v="379"/>
    </i>
    <i r="10">
      <x v="432"/>
      <x v="326"/>
    </i>
    <i r="10">
      <x v="436"/>
      <x v="121"/>
    </i>
    <i r="10">
      <x v="437"/>
      <x v="174"/>
    </i>
    <i r="10">
      <x v="438"/>
      <x v="205"/>
    </i>
    <i r="10">
      <x v="439"/>
      <x v="203"/>
    </i>
    <i r="10">
      <x v="440"/>
      <x v="87"/>
    </i>
    <i r="10">
      <x v="441"/>
      <x v="89"/>
    </i>
    <i r="10">
      <x v="454"/>
      <x v="332"/>
    </i>
    <i r="10">
      <x v="480"/>
      <x v="409"/>
    </i>
    <i r="10">
      <x v="481"/>
      <x v="417"/>
    </i>
    <i r="10">
      <x v="482"/>
      <x v="415"/>
    </i>
    <i r="10">
      <x v="483"/>
      <x v="412"/>
    </i>
    <i r="10">
      <x v="487"/>
      <x v="414"/>
    </i>
    <i r="10">
      <x v="510"/>
      <x v="122"/>
    </i>
    <i r="10">
      <x v="511"/>
      <x v="175"/>
    </i>
    <i r="10">
      <x v="512"/>
      <x v="206"/>
    </i>
    <i r="10">
      <x v="513"/>
      <x v="204"/>
    </i>
    <i r="10">
      <x v="514"/>
      <x v="88"/>
    </i>
    <i r="10">
      <x v="515"/>
      <x v="90"/>
    </i>
    <i t="default" r="8">
      <x v="10"/>
    </i>
    <i r="8">
      <x v="11"/>
      <x v="39"/>
      <x v="631"/>
      <x v="222"/>
    </i>
    <i r="10">
      <x v="632"/>
      <x v="223"/>
    </i>
    <i r="10">
      <x v="633"/>
      <x v="643"/>
    </i>
    <i r="10">
      <x v="634"/>
      <x v="490"/>
    </i>
    <i r="10">
      <x v="635"/>
      <x v="64"/>
    </i>
    <i r="10">
      <x v="636"/>
      <x v="276"/>
    </i>
    <i r="10">
      <x v="637"/>
      <x v="522"/>
    </i>
    <i r="10">
      <x v="638"/>
      <x v="541"/>
    </i>
    <i t="default" r="8">
      <x v="11"/>
    </i>
    <i r="8">
      <x v="12"/>
      <x v="13"/>
      <x v="420"/>
      <x v="178"/>
    </i>
    <i r="10">
      <x v="421"/>
      <x v="189"/>
    </i>
    <i r="10">
      <x v="422"/>
      <x v="197"/>
    </i>
    <i r="10">
      <x v="423"/>
      <x v="57"/>
    </i>
    <i r="10">
      <x v="424"/>
      <x v="382"/>
    </i>
    <i r="10">
      <x v="425"/>
      <x v="322"/>
    </i>
    <i r="10">
      <x v="426"/>
      <x v="84"/>
    </i>
    <i r="10">
      <x v="427"/>
      <x v="181"/>
    </i>
    <i r="10">
      <x v="428"/>
      <x v="95"/>
    </i>
    <i r="10">
      <x v="429"/>
      <x v="177"/>
    </i>
    <i r="10">
      <x v="430"/>
      <x v="650"/>
    </i>
    <i r="10">
      <x v="433"/>
      <x v="14"/>
    </i>
    <i r="10">
      <x v="434"/>
      <x v="299"/>
    </i>
    <i r="10">
      <x v="435"/>
      <x v="15"/>
    </i>
    <i r="10">
      <x v="443"/>
      <x v="347"/>
    </i>
    <i r="10">
      <x v="444"/>
      <x v="345"/>
    </i>
    <i r="10">
      <x v="445"/>
      <x v="371"/>
    </i>
    <i r="10">
      <x v="447"/>
      <x v="198"/>
    </i>
    <i r="10">
      <x v="448"/>
      <x v="159"/>
    </i>
    <i r="10">
      <x v="449"/>
      <x v="257"/>
    </i>
    <i r="10">
      <x v="453"/>
      <x v="61"/>
    </i>
    <i r="10">
      <x v="455"/>
      <x v="220"/>
    </i>
    <i r="10">
      <x v="457"/>
      <x v="311"/>
    </i>
    <i r="10">
      <x v="478"/>
      <x v="80"/>
    </i>
    <i r="10">
      <x v="479"/>
      <x v="78"/>
    </i>
    <i r="10">
      <x v="484"/>
      <x v="416"/>
    </i>
    <i r="10">
      <x v="485"/>
      <x v="413"/>
    </i>
    <i r="10">
      <x v="486"/>
      <x v="410"/>
    </i>
    <i r="10">
      <x v="488"/>
      <x v="73"/>
    </i>
    <i r="10">
      <x v="489"/>
      <x v="293"/>
    </i>
    <i r="10">
      <x v="490"/>
      <x v="58"/>
    </i>
    <i r="10">
      <x v="491"/>
      <x v="327"/>
    </i>
    <i r="10">
      <x v="504"/>
      <x v="634"/>
    </i>
    <i r="10">
      <x v="505"/>
      <x v="488"/>
    </i>
    <i r="10">
      <x v="507"/>
      <x v="642"/>
    </i>
    <i r="10">
      <x v="508"/>
      <x v="179"/>
    </i>
    <i r="10">
      <x v="509"/>
      <x v="190"/>
    </i>
    <i r="10">
      <x v="516"/>
      <x v="348"/>
    </i>
    <i r="10">
      <x v="517"/>
      <x v="346"/>
    </i>
    <i r="10">
      <x v="518"/>
      <x v="372"/>
    </i>
    <i r="10">
      <x v="524"/>
      <x v="312"/>
    </i>
    <i r="10">
      <x v="527"/>
      <x v="81"/>
    </i>
    <i r="10">
      <x v="528"/>
      <x v="79"/>
    </i>
    <i r="10">
      <x v="529"/>
      <x v="411"/>
    </i>
    <i r="10">
      <x v="542"/>
      <x v="147"/>
    </i>
    <i r="10">
      <x v="543"/>
      <x v="228"/>
    </i>
    <i r="10">
      <x v="544"/>
      <x v="221"/>
    </i>
    <i r="10">
      <x v="545"/>
      <x v="524"/>
    </i>
    <i r="10">
      <x v="546"/>
      <x v="545"/>
    </i>
    <i r="10">
      <x v="547"/>
      <x v="286"/>
    </i>
    <i r="10">
      <x v="548"/>
      <x v="254"/>
    </i>
    <i r="10">
      <x v="549"/>
      <x v="313"/>
    </i>
    <i r="10">
      <x v="550"/>
      <x v="426"/>
    </i>
    <i r="10">
      <x v="626"/>
      <x v="55"/>
    </i>
    <i r="10">
      <x v="627"/>
      <x v="489"/>
    </i>
    <i r="10">
      <x v="628"/>
      <x v="23"/>
    </i>
    <i r="10">
      <x v="629"/>
      <x v="539"/>
    </i>
    <i r="10">
      <x v="630"/>
      <x v="105"/>
    </i>
    <i t="default" r="8">
      <x v="12"/>
    </i>
    <i t="default" r="6">
      <x v="1"/>
    </i>
    <i r="6">
      <x v="2"/>
      <x v="15"/>
      <x v="13"/>
      <x v="57"/>
      <x v="551"/>
      <x v="496"/>
    </i>
    <i r="10">
      <x v="552"/>
      <x v="497"/>
    </i>
    <i r="10">
      <x v="553"/>
      <x v="498"/>
    </i>
    <i r="10">
      <x v="554"/>
      <x v="552"/>
    </i>
    <i r="10">
      <x v="555"/>
      <x v="553"/>
    </i>
    <i r="10">
      <x v="556"/>
      <x v="554"/>
    </i>
    <i r="10">
      <x v="557"/>
      <x v="499"/>
    </i>
    <i r="10">
      <x v="558"/>
      <x v="555"/>
    </i>
    <i r="10">
      <x v="559"/>
      <x v="556"/>
    </i>
    <i r="10">
      <x v="560"/>
      <x v="557"/>
    </i>
    <i r="10">
      <x v="561"/>
      <x v="630"/>
    </i>
    <i r="10">
      <x v="562"/>
      <x v="654"/>
    </i>
    <i r="10">
      <x v="563"/>
      <x v="500"/>
    </i>
    <i r="10">
      <x v="564"/>
      <x v="501"/>
    </i>
    <i r="10">
      <x v="565"/>
      <x v="502"/>
    </i>
    <i r="10">
      <x v="566"/>
      <x v="645"/>
    </i>
    <i r="10">
      <x v="567"/>
      <x v="631"/>
    </i>
    <i r="10">
      <x v="568"/>
      <x v="656"/>
    </i>
    <i r="10">
      <x v="569"/>
      <x v="503"/>
    </i>
    <i r="10">
      <x v="570"/>
      <x v="504"/>
    </i>
    <i r="10">
      <x v="571"/>
      <x v="558"/>
    </i>
    <i r="10">
      <x v="572"/>
      <x v="505"/>
    </i>
    <i r="10">
      <x v="573"/>
      <x v="506"/>
    </i>
    <i r="10">
      <x v="574"/>
      <x v="507"/>
    </i>
    <i r="10">
      <x v="575"/>
      <x v="508"/>
    </i>
    <i r="10">
      <x v="576"/>
      <x v="559"/>
    </i>
    <i r="10">
      <x v="577"/>
      <x v="560"/>
    </i>
    <i r="10">
      <x v="578"/>
      <x v="561"/>
    </i>
    <i r="10">
      <x v="579"/>
      <x v="632"/>
    </i>
    <i r="10">
      <x v="580"/>
      <x v="509"/>
    </i>
    <i r="10">
      <x v="581"/>
      <x v="510"/>
    </i>
    <i r="10">
      <x v="582"/>
      <x v="562"/>
    </i>
    <i r="10">
      <x v="583"/>
      <x v="653"/>
    </i>
    <i r="10">
      <x v="584"/>
      <x v="639"/>
    </i>
    <i r="10">
      <x v="585"/>
      <x v="641"/>
    </i>
    <i r="10">
      <x v="586"/>
      <x v="657"/>
    </i>
    <i r="10">
      <x v="587"/>
      <x v="658"/>
    </i>
    <i r="10">
      <x v="588"/>
      <x v="511"/>
    </i>
    <i r="10">
      <x v="589"/>
      <x v="512"/>
    </i>
    <i t="default" r="8">
      <x v="13"/>
    </i>
    <i r="8">
      <x v="14"/>
      <x v="58"/>
      <x v="590"/>
      <x v="513"/>
    </i>
    <i r="10">
      <x v="591"/>
      <x v="514"/>
    </i>
    <i r="10">
      <x v="592"/>
      <x v="515"/>
    </i>
    <i r="10">
      <x v="593"/>
      <x v="516"/>
    </i>
    <i r="10">
      <x v="594"/>
      <x v="517"/>
    </i>
    <i r="10">
      <x v="595"/>
      <x v="518"/>
    </i>
    <i r="10">
      <x v="596"/>
      <x v="519"/>
    </i>
    <i r="10">
      <x v="597"/>
      <x v="659"/>
    </i>
    <i r="10">
      <x v="598"/>
      <x v="521"/>
    </i>
    <i t="default" r="8">
      <x v="14"/>
    </i>
    <i t="default" r="6">
      <x v="2"/>
    </i>
    <i r="6">
      <x v="3"/>
      <x v="16"/>
      <x v="15"/>
      <x v="38"/>
      <x v="506"/>
      <x v="523"/>
    </i>
    <i r="10">
      <x v="599"/>
      <x v="397"/>
    </i>
    <i t="default" r="8">
      <x v="15"/>
    </i>
    <i t="default" r="6">
      <x v="3"/>
    </i>
    <i r="6">
      <x v="4"/>
      <x v="5"/>
      <x v="16"/>
      <x v="42"/>
      <x v="600"/>
      <x v="538"/>
    </i>
    <i t="default" r="8">
      <x v="16"/>
    </i>
    <i r="8">
      <x v="17"/>
      <x v="15"/>
      <x v="603"/>
      <x v="448"/>
    </i>
    <i r="10">
      <x v="604"/>
      <x v="445"/>
    </i>
    <i r="10">
      <x v="605"/>
      <x v="447"/>
    </i>
    <i r="10">
      <x v="606"/>
      <x v="443"/>
    </i>
    <i r="10">
      <x v="607"/>
      <x v="446"/>
    </i>
    <i r="10">
      <x v="608"/>
      <x v="449"/>
    </i>
    <i r="10">
      <x v="609"/>
      <x v="450"/>
    </i>
    <i r="10">
      <x v="610"/>
      <x v="451"/>
    </i>
    <i r="10">
      <x v="611"/>
      <x v="444"/>
    </i>
    <i r="10">
      <x v="612"/>
      <x v="452"/>
    </i>
    <i r="10">
      <x v="613"/>
      <x v="459"/>
    </i>
    <i r="10">
      <x v="614"/>
      <x v="456"/>
    </i>
    <i r="10">
      <x v="615"/>
      <x v="458"/>
    </i>
    <i r="10">
      <x v="616"/>
      <x v="454"/>
    </i>
    <i r="10">
      <x v="617"/>
      <x v="457"/>
    </i>
    <i r="10">
      <x v="618"/>
      <x v="460"/>
    </i>
    <i r="10">
      <x v="619"/>
      <x v="461"/>
    </i>
    <i r="10">
      <x v="620"/>
      <x v="462"/>
    </i>
    <i r="10">
      <x v="621"/>
      <x v="455"/>
    </i>
    <i r="10">
      <x v="622"/>
      <x v="662"/>
    </i>
    <i t="default" r="8">
      <x v="17"/>
    </i>
    <i t="default" r="6">
      <x v="4"/>
    </i>
    <i r="6">
      <x v="5"/>
      <x v="7"/>
      <x v="18"/>
      <x v="19"/>
      <x v="166"/>
      <x v="162"/>
    </i>
    <i r="10">
      <x v="167"/>
      <x v="163"/>
    </i>
    <i t="default" r="8">
      <x v="18"/>
    </i>
    <i t="default" r="6">
      <x v="5"/>
    </i>
    <i r="6">
      <x v="6"/>
      <x v="2"/>
      <x v="19"/>
      <x v="6"/>
      <x v="157"/>
      <x v="532"/>
    </i>
    <i r="10">
      <x v="158"/>
      <x v="65"/>
    </i>
    <i r="10">
      <x v="159"/>
      <x v="624"/>
    </i>
    <i r="10">
      <x v="160"/>
      <x v="625"/>
    </i>
    <i r="10">
      <x v="161"/>
      <x v="492"/>
    </i>
    <i r="10">
      <x v="162"/>
      <x v="469"/>
    </i>
    <i r="10">
      <x v="169"/>
      <x v="422"/>
    </i>
    <i r="10">
      <x v="601"/>
      <x v="401"/>
    </i>
    <i r="10">
      <x v="602"/>
      <x v="400"/>
    </i>
    <i r="10">
      <x v="623"/>
      <x v="12"/>
    </i>
    <i r="10">
      <x v="624"/>
      <x v="11"/>
    </i>
    <i r="10">
      <x v="625"/>
      <x v="660"/>
    </i>
    <i t="default" r="8">
      <x v="19"/>
    </i>
    <i t="default" r="6">
      <x v="6"/>
    </i>
    <i t="default" r="4">
      <x v="1"/>
    </i>
    <i t="default" r="2">
      <x v="1"/>
    </i>
    <i t="default">
      <x v="2"/>
    </i>
    <i>
      <x v="5"/>
      <x v="22"/>
      <x v="2"/>
      <x v="2"/>
      <x v="2"/>
      <x v="6"/>
      <x v="7"/>
      <x v="1"/>
      <x v="20"/>
      <x v="53"/>
      <x v="1"/>
      <x v="13"/>
    </i>
    <i r="10">
      <x v="2"/>
      <x v="243"/>
    </i>
    <i r="10">
      <x v="3"/>
      <x v="432"/>
    </i>
    <i r="10">
      <x v="4"/>
      <x v="369"/>
    </i>
    <i r="10">
      <x v="5"/>
      <x v="431"/>
    </i>
    <i t="default" r="8">
      <x v="20"/>
    </i>
    <i r="8">
      <x v="21"/>
      <x v="25"/>
      <x v="6"/>
      <x v="46"/>
    </i>
    <i r="10">
      <x v="7"/>
      <x v="45"/>
    </i>
    <i r="10">
      <x v="8"/>
      <x v="42"/>
    </i>
    <i r="10">
      <x v="9"/>
      <x v="41"/>
    </i>
    <i r="10">
      <x v="10"/>
      <x v="44"/>
    </i>
    <i t="default" r="8">
      <x v="21"/>
    </i>
    <i r="8">
      <x v="22"/>
      <x v="22"/>
      <x v="11"/>
      <x v="43"/>
    </i>
    <i r="10">
      <x v="680"/>
      <x v="542"/>
    </i>
    <i t="default" r="8">
      <x v="22"/>
    </i>
    <i r="8">
      <x v="23"/>
      <x v="16"/>
      <x v="12"/>
      <x v="40"/>
    </i>
    <i t="default" r="8">
      <x v="23"/>
    </i>
    <i t="default" r="6">
      <x v="7"/>
    </i>
    <i r="6">
      <x v="8"/>
      <x v="6"/>
      <x v="24"/>
      <x v="26"/>
      <x v="13"/>
      <x v="157"/>
    </i>
    <i r="10">
      <x v="14"/>
      <x v="156"/>
    </i>
    <i t="default" r="8">
      <x v="24"/>
    </i>
    <i r="8">
      <x v="25"/>
      <x v="23"/>
      <x v="15"/>
      <x v="158"/>
    </i>
    <i t="default" r="8">
      <x v="25"/>
    </i>
    <i r="8">
      <x v="26"/>
      <x v="17"/>
      <x v="16"/>
      <x v="155"/>
    </i>
    <i t="default" r="8">
      <x v="26"/>
    </i>
    <i t="default" r="6">
      <x v="8"/>
    </i>
    <i r="6">
      <x v="9"/>
      <x v="14"/>
      <x v="27"/>
      <x v="54"/>
      <x v="17"/>
      <x v="394"/>
    </i>
    <i r="10">
      <x v="18"/>
      <x v="393"/>
    </i>
    <i r="10">
      <x v="19"/>
      <x v="123"/>
    </i>
    <i t="default" r="8">
      <x v="27"/>
    </i>
    <i r="8">
      <x v="29"/>
      <x v="55"/>
      <x v="20"/>
      <x v="550"/>
    </i>
    <i r="10">
      <x v="21"/>
      <x v="491"/>
    </i>
    <i t="default" r="8">
      <x v="29"/>
    </i>
    <i t="default" r="6">
      <x v="9"/>
    </i>
    <i t="default" r="4">
      <x v="2"/>
    </i>
    <i t="default" r="2">
      <x v="2"/>
    </i>
    <i r="2">
      <x v="3"/>
      <x v="3"/>
      <x v="3"/>
      <x v="4"/>
      <x v="10"/>
      <x v="12"/>
      <x v="30"/>
      <x v="48"/>
      <x v="292"/>
      <x v="419"/>
    </i>
    <i r="10">
      <x v="293"/>
      <x v="480"/>
    </i>
    <i r="10">
      <x v="294"/>
      <x v="310"/>
    </i>
    <i r="10">
      <x v="295"/>
      <x v="304"/>
    </i>
    <i r="10">
      <x v="296"/>
      <x v="104"/>
    </i>
    <i r="10">
      <x v="297"/>
      <x v="94"/>
    </i>
    <i r="10">
      <x v="298"/>
      <x v="199"/>
    </i>
    <i r="10">
      <x v="299"/>
      <x v="234"/>
    </i>
    <i r="10">
      <x v="300"/>
      <x v="126"/>
    </i>
    <i r="10">
      <x v="301"/>
      <x v="350"/>
    </i>
    <i r="10">
      <x v="302"/>
      <x v="418"/>
    </i>
    <i r="10">
      <x v="672"/>
      <x v="664"/>
    </i>
    <i r="10">
      <x v="673"/>
      <x v="665"/>
    </i>
    <i r="10">
      <x v="674"/>
      <x v="666"/>
    </i>
    <i r="10">
      <x v="675"/>
      <x v="671"/>
    </i>
    <i t="default" r="8">
      <x v="30"/>
    </i>
    <i r="8">
      <x v="31"/>
      <x v="60"/>
      <x v="303"/>
      <x v="308"/>
    </i>
    <i r="10">
      <x v="304"/>
      <x v="62"/>
    </i>
    <i r="10">
      <x v="305"/>
      <x v="124"/>
    </i>
    <i r="10">
      <x v="306"/>
      <x v="540"/>
    </i>
    <i t="default" r="8">
      <x v="31"/>
    </i>
    <i r="8">
      <x v="32"/>
      <x v="62"/>
      <x v="307"/>
      <x v="423"/>
    </i>
    <i r="10">
      <x v="308"/>
      <x v="236"/>
    </i>
    <i r="10">
      <x v="309"/>
      <x v="427"/>
    </i>
    <i r="10">
      <x v="310"/>
      <x v="194"/>
    </i>
    <i t="default" r="8">
      <x v="32"/>
    </i>
    <i r="8">
      <x v="33"/>
      <x v="18"/>
      <x v="313"/>
      <x v="442"/>
    </i>
    <i r="10">
      <x v="314"/>
      <x v="213"/>
    </i>
    <i r="10">
      <x v="315"/>
      <x v="494"/>
    </i>
    <i t="default" r="8">
      <x v="33"/>
    </i>
    <i r="8">
      <x v="34"/>
      <x v="4"/>
      <x v="316"/>
      <x v="34"/>
    </i>
    <i r="10">
      <x v="317"/>
      <x v="150"/>
    </i>
    <i r="10">
      <x v="318"/>
      <x v="368"/>
    </i>
    <i r="10">
      <x v="319"/>
      <x v="211"/>
    </i>
    <i r="10">
      <x v="320"/>
      <x v="85"/>
    </i>
    <i t="default" r="8">
      <x v="34"/>
    </i>
    <i r="8">
      <x v="35"/>
      <x v="31"/>
      <x v="321"/>
      <x v="354"/>
    </i>
    <i r="10">
      <x v="322"/>
      <x v="265"/>
    </i>
    <i r="10">
      <x v="323"/>
      <x v="103"/>
    </i>
    <i r="10">
      <x v="324"/>
      <x v="29"/>
    </i>
    <i r="10">
      <x v="325"/>
      <x v="275"/>
    </i>
    <i t="default" r="8">
      <x v="35"/>
    </i>
    <i r="8">
      <x v="36"/>
      <x v="47"/>
      <x v="326"/>
      <x v="285"/>
    </i>
    <i r="10">
      <x v="327"/>
      <x v="378"/>
    </i>
    <i r="10">
      <x v="328"/>
      <x v="120"/>
    </i>
    <i t="default" r="8">
      <x v="36"/>
    </i>
    <i r="8">
      <x v="37"/>
      <x v="20"/>
      <x v="329"/>
      <x v="167"/>
    </i>
    <i r="10">
      <x v="330"/>
      <x v="51"/>
    </i>
    <i r="10">
      <x v="331"/>
      <x v="396"/>
    </i>
    <i r="10">
      <x v="332"/>
      <x v="534"/>
    </i>
    <i r="10">
      <x v="333"/>
      <x v="114"/>
    </i>
    <i r="10">
      <x v="334"/>
      <x v="36"/>
    </i>
    <i r="10">
      <x v="335"/>
      <x v="316"/>
    </i>
    <i r="10">
      <x v="336"/>
      <x v="47"/>
    </i>
    <i t="default" r="8">
      <x v="37"/>
    </i>
    <i r="8">
      <x v="38"/>
      <x v="61"/>
      <x v="349"/>
      <x v="290"/>
    </i>
    <i r="10">
      <x v="350"/>
      <x v="537"/>
    </i>
    <i r="10">
      <x v="351"/>
      <x v="16"/>
    </i>
    <i t="default" r="8">
      <x v="38"/>
    </i>
    <i r="8">
      <x v="39"/>
      <x v="12"/>
      <x v="337"/>
      <x v="196"/>
    </i>
    <i r="10">
      <x v="338"/>
      <x v="430"/>
    </i>
    <i r="10">
      <x v="339"/>
      <x v="35"/>
    </i>
    <i r="10">
      <x v="340"/>
      <x v="33"/>
    </i>
    <i r="10">
      <x v="341"/>
      <x v="9"/>
    </i>
    <i r="10">
      <x v="342"/>
      <x v="535"/>
    </i>
    <i r="10">
      <x v="343"/>
      <x v="536"/>
    </i>
    <i r="10">
      <x v="344"/>
      <x v="113"/>
    </i>
    <i r="10">
      <x v="345"/>
      <x v="527"/>
    </i>
    <i r="10">
      <x v="346"/>
      <x v="528"/>
    </i>
    <i r="10">
      <x v="347"/>
      <x v="529"/>
    </i>
    <i r="10">
      <x v="348"/>
      <x v="530"/>
    </i>
    <i r="10">
      <x v="352"/>
      <x v="109"/>
    </i>
    <i r="10">
      <x v="353"/>
      <x v="63"/>
    </i>
    <i r="10">
      <x v="354"/>
      <x v="324"/>
    </i>
    <i r="10">
      <x v="355"/>
      <x v="325"/>
    </i>
    <i r="10">
      <x v="356"/>
      <x v="360"/>
    </i>
    <i r="10">
      <x v="357"/>
      <x v="361"/>
    </i>
    <i r="10">
      <x v="358"/>
      <x v="115"/>
    </i>
    <i t="default" r="8">
      <x v="39"/>
    </i>
    <i r="8">
      <x v="40"/>
      <x v="59"/>
      <x v="311"/>
      <x v="17"/>
    </i>
    <i r="10">
      <x v="312"/>
      <x v="16"/>
    </i>
    <i t="default" r="8">
      <x v="40"/>
    </i>
    <i t="default" r="6">
      <x v="10"/>
    </i>
    <i r="6">
      <x v="11"/>
      <x v="9"/>
      <x v="41"/>
      <x v="37"/>
      <x v="359"/>
      <x v="376"/>
    </i>
    <i r="10">
      <x v="360"/>
      <x v="75"/>
    </i>
    <i r="10">
      <x v="361"/>
      <x v="391"/>
    </i>
    <i r="10">
      <x v="362"/>
      <x v="343"/>
    </i>
    <i r="10">
      <x v="363"/>
      <x v="300"/>
    </i>
    <i r="10">
      <x v="364"/>
      <x v="298"/>
    </i>
    <i r="10">
      <x v="676"/>
      <x v="672"/>
    </i>
    <i t="default" r="8">
      <x v="41"/>
    </i>
    <i t="default" r="6">
      <x v="11"/>
    </i>
    <i t="default" r="4">
      <x v="3"/>
    </i>
    <i r="4">
      <x v="4"/>
      <x v="2"/>
      <x v="12"/>
      <x v="3"/>
      <x v="42"/>
      <x v="43"/>
      <x v="22"/>
      <x v="255"/>
    </i>
    <i r="10">
      <x v="23"/>
      <x v="171"/>
    </i>
    <i r="10">
      <x v="24"/>
      <x v="200"/>
    </i>
    <i r="10">
      <x v="25"/>
      <x v="184"/>
    </i>
    <i r="10">
      <x v="26"/>
      <x v="292"/>
    </i>
    <i r="10">
      <x v="27"/>
      <x v="249"/>
    </i>
    <i r="10">
      <x v="28"/>
      <x v="433"/>
    </i>
    <i r="10">
      <x v="29"/>
      <x v="187"/>
    </i>
    <i r="10">
      <x v="30"/>
      <x v="466"/>
    </i>
    <i r="10">
      <x v="31"/>
      <x v="20"/>
    </i>
    <i r="10">
      <x v="32"/>
      <x v="291"/>
    </i>
    <i r="10">
      <x v="33"/>
      <x v="186"/>
    </i>
    <i r="10">
      <x v="34"/>
      <x v="183"/>
    </i>
    <i r="10">
      <x v="35"/>
      <x v="151"/>
    </i>
    <i r="10">
      <x v="36"/>
      <x v="359"/>
    </i>
    <i r="10">
      <x v="37"/>
      <x v="381"/>
    </i>
    <i r="10">
      <x v="38"/>
      <x v="185"/>
    </i>
    <i r="10">
      <x v="39"/>
      <x v="260"/>
    </i>
    <i r="10">
      <x v="40"/>
      <x v="92"/>
    </i>
    <i r="10">
      <x v="41"/>
      <x v="435"/>
    </i>
    <i r="10">
      <x v="42"/>
      <x v="323"/>
    </i>
    <i r="10">
      <x v="43"/>
      <x v="68"/>
    </i>
    <i r="10">
      <x v="44"/>
      <x v="117"/>
    </i>
    <i r="10">
      <x v="45"/>
      <x v="116"/>
    </i>
    <i r="10">
      <x v="46"/>
      <x v="141"/>
    </i>
    <i r="10">
      <x v="47"/>
      <x v="116"/>
    </i>
    <i r="10">
      <x v="48"/>
      <x v="132"/>
    </i>
    <i r="10">
      <x v="49"/>
      <x v="232"/>
    </i>
    <i r="10">
      <x v="50"/>
      <x v="91"/>
    </i>
    <i r="10">
      <x v="51"/>
      <x v="531"/>
    </i>
    <i r="10">
      <x v="52"/>
      <x v="380"/>
    </i>
    <i r="10">
      <x v="53"/>
      <x v="319"/>
    </i>
    <i r="10">
      <x v="54"/>
      <x v="112"/>
    </i>
    <i r="10">
      <x v="55"/>
      <x v="320"/>
    </i>
    <i r="10">
      <x v="56"/>
      <x v="283"/>
    </i>
    <i r="10">
      <x v="57"/>
      <x v="333"/>
    </i>
    <i r="10">
      <x v="58"/>
      <x v="309"/>
    </i>
    <i r="10">
      <x v="59"/>
      <x v="133"/>
    </i>
    <i r="10">
      <x v="66"/>
      <x v="182"/>
    </i>
    <i r="10">
      <x v="67"/>
      <x v="563"/>
    </i>
    <i r="10">
      <x v="68"/>
      <x v="565"/>
    </i>
    <i r="10">
      <x v="69"/>
      <x v="566"/>
    </i>
    <i r="10">
      <x v="70"/>
      <x v="567"/>
    </i>
    <i r="10">
      <x v="71"/>
      <x v="568"/>
    </i>
    <i r="10">
      <x v="72"/>
      <x v="569"/>
    </i>
    <i r="10">
      <x v="73"/>
      <x v="570"/>
    </i>
    <i r="10">
      <x v="74"/>
      <x v="571"/>
    </i>
    <i r="10">
      <x v="75"/>
      <x v="572"/>
    </i>
    <i r="10">
      <x v="76"/>
      <x v="573"/>
    </i>
    <i r="10">
      <x v="77"/>
      <x v="574"/>
    </i>
    <i r="10">
      <x v="78"/>
      <x v="575"/>
    </i>
    <i r="10">
      <x v="79"/>
      <x v="614"/>
    </i>
    <i r="10">
      <x v="80"/>
      <x v="615"/>
    </i>
    <i r="10">
      <x v="81"/>
      <x v="576"/>
    </i>
    <i r="10">
      <x v="82"/>
      <x v="577"/>
    </i>
    <i r="10">
      <x v="83"/>
      <x v="578"/>
    </i>
    <i r="10">
      <x v="84"/>
      <x v="616"/>
    </i>
    <i r="10">
      <x v="85"/>
      <x v="579"/>
    </i>
    <i r="10">
      <x v="86"/>
      <x v="580"/>
    </i>
    <i r="10">
      <x v="87"/>
      <x v="581"/>
    </i>
    <i r="10">
      <x v="88"/>
      <x v="582"/>
    </i>
    <i r="10">
      <x v="89"/>
      <x v="583"/>
    </i>
    <i r="10">
      <x v="90"/>
      <x v="584"/>
    </i>
    <i r="10">
      <x v="91"/>
      <x v="585"/>
    </i>
    <i r="10">
      <x v="92"/>
      <x v="586"/>
    </i>
    <i r="10">
      <x v="93"/>
      <x v="587"/>
    </i>
    <i r="10">
      <x v="94"/>
      <x v="588"/>
    </i>
    <i r="10">
      <x v="95"/>
      <x v="589"/>
    </i>
    <i r="10">
      <x v="96"/>
      <x v="617"/>
    </i>
    <i r="10">
      <x v="97"/>
      <x v="618"/>
    </i>
    <i r="10">
      <x v="98"/>
      <x v="590"/>
    </i>
    <i r="10">
      <x v="99"/>
      <x v="591"/>
    </i>
    <i r="10">
      <x v="100"/>
      <x v="592"/>
    </i>
    <i r="10">
      <x v="101"/>
      <x v="619"/>
    </i>
    <i r="10">
      <x v="102"/>
      <x v="593"/>
    </i>
    <i r="10">
      <x v="103"/>
      <x v="594"/>
    </i>
    <i r="10">
      <x v="104"/>
      <x v="595"/>
    </i>
    <i r="10">
      <x v="105"/>
      <x v="596"/>
    </i>
    <i r="10">
      <x v="106"/>
      <x v="597"/>
    </i>
    <i r="10">
      <x v="107"/>
      <x v="598"/>
    </i>
    <i r="10">
      <x v="108"/>
      <x v="599"/>
    </i>
    <i r="10">
      <x v="109"/>
      <x v="600"/>
    </i>
    <i r="10">
      <x v="110"/>
      <x v="601"/>
    </i>
    <i r="10">
      <x v="111"/>
      <x v="602"/>
    </i>
    <i r="10">
      <x v="112"/>
      <x v="603"/>
    </i>
    <i r="10">
      <x v="113"/>
      <x v="620"/>
    </i>
    <i r="10">
      <x v="114"/>
      <x v="621"/>
    </i>
    <i r="10">
      <x v="115"/>
      <x v="604"/>
    </i>
    <i r="10">
      <x v="116"/>
      <x v="605"/>
    </i>
    <i r="10">
      <x v="117"/>
      <x v="606"/>
    </i>
    <i r="10">
      <x v="118"/>
      <x v="622"/>
    </i>
    <i r="10">
      <x v="119"/>
      <x v="627"/>
    </i>
    <i t="default" r="8">
      <x v="42"/>
    </i>
    <i r="8">
      <x v="43"/>
      <x v="49"/>
      <x v="60"/>
      <x v="136"/>
    </i>
    <i r="10">
      <x v="61"/>
      <x v="673"/>
    </i>
    <i r="10">
      <x v="62"/>
      <x v="210"/>
    </i>
    <i r="10">
      <x v="63"/>
      <x v="301"/>
    </i>
    <i r="10">
      <x v="64"/>
      <x v="138"/>
    </i>
    <i r="10">
      <x v="65"/>
      <x v="125"/>
    </i>
    <i r="10">
      <x v="120"/>
      <x v="424"/>
    </i>
    <i r="10">
      <x v="121"/>
      <x v="188"/>
    </i>
    <i r="10">
      <x v="122"/>
      <x v="130"/>
    </i>
    <i r="10">
      <x v="123"/>
      <x v="303"/>
    </i>
    <i r="10">
      <x v="124"/>
      <x v="127"/>
    </i>
    <i r="10">
      <x v="125"/>
      <x v="83"/>
    </i>
    <i r="10">
      <x v="126"/>
      <x v="635"/>
    </i>
    <i r="10">
      <x v="127"/>
      <x v="655"/>
    </i>
    <i r="10">
      <x v="128"/>
      <x v="543"/>
    </i>
    <i t="default" r="8">
      <x v="43"/>
    </i>
    <i r="8">
      <x v="44"/>
      <x v="1"/>
      <x v="132"/>
      <x v="10"/>
    </i>
    <i r="10">
      <x v="133"/>
      <x v="56"/>
    </i>
    <i r="10">
      <x v="134"/>
      <x v="667"/>
    </i>
    <i r="10">
      <x v="135"/>
      <x v="668"/>
    </i>
    <i r="10">
      <x v="136"/>
      <x v="669"/>
    </i>
    <i r="10">
      <x v="137"/>
      <x v="143"/>
    </i>
    <i r="10">
      <x v="138"/>
      <x v="142"/>
    </i>
    <i r="10">
      <x v="139"/>
      <x v="144"/>
    </i>
    <i r="10">
      <x v="140"/>
      <x v="145"/>
    </i>
    <i r="10">
      <x v="141"/>
      <x v="564"/>
    </i>
    <i r="10">
      <x v="142"/>
      <x v="663"/>
    </i>
    <i r="10">
      <x v="143"/>
      <x v="607"/>
    </i>
    <i r="10">
      <x v="144"/>
      <x v="608"/>
    </i>
    <i r="10">
      <x v="145"/>
      <x v="609"/>
    </i>
    <i r="10">
      <x v="146"/>
      <x v="176"/>
    </i>
    <i r="10">
      <x v="147"/>
      <x v="610"/>
    </i>
    <i r="10">
      <x v="148"/>
      <x v="611"/>
    </i>
    <i r="10">
      <x v="149"/>
      <x v="612"/>
    </i>
    <i r="10">
      <x v="150"/>
      <x v="623"/>
    </i>
    <i r="10">
      <x v="151"/>
      <x v="547"/>
    </i>
    <i r="10">
      <x v="152"/>
      <x v="1"/>
    </i>
    <i r="10">
      <x v="153"/>
      <x v="613"/>
    </i>
    <i t="default" r="8">
      <x v="44"/>
    </i>
    <i r="8">
      <x v="45"/>
      <x v="44"/>
      <x v="194"/>
      <x v="321"/>
    </i>
    <i r="10">
      <x v="195"/>
      <x v="266"/>
    </i>
    <i r="10">
      <x v="196"/>
      <x v="72"/>
    </i>
    <i r="10">
      <x v="197"/>
      <x v="486"/>
    </i>
    <i r="10">
      <x v="238"/>
      <x v="437"/>
    </i>
    <i r="10">
      <x v="239"/>
      <x v="129"/>
    </i>
    <i r="10">
      <x v="240"/>
      <x v="384"/>
    </i>
    <i r="10">
      <x v="241"/>
      <x v="93"/>
    </i>
    <i r="10">
      <x v="242"/>
      <x v="305"/>
    </i>
    <i r="10">
      <x v="243"/>
      <x v="101"/>
    </i>
    <i r="10">
      <x v="244"/>
      <x v="282"/>
    </i>
    <i r="10">
      <x v="245"/>
      <x v="251"/>
    </i>
    <i r="10">
      <x v="246"/>
      <x v="250"/>
    </i>
    <i r="10">
      <x v="247"/>
      <x v="149"/>
    </i>
    <i r="10">
      <x v="248"/>
      <x v="69"/>
    </i>
    <i r="10">
      <x v="249"/>
      <x v="245"/>
    </i>
    <i r="10">
      <x v="250"/>
      <x v="239"/>
    </i>
    <i r="10">
      <x v="251"/>
      <x v="237"/>
    </i>
    <i r="10">
      <x v="252"/>
      <x v="428"/>
    </i>
    <i r="10">
      <x v="253"/>
      <x v="438"/>
    </i>
    <i r="10">
      <x v="254"/>
      <x v="399"/>
    </i>
    <i r="10">
      <x v="255"/>
      <x v="161"/>
    </i>
    <i r="10">
      <x v="256"/>
      <x v="440"/>
    </i>
    <i r="10">
      <x v="257"/>
      <x v="238"/>
    </i>
    <i r="10">
      <x v="258"/>
      <x v="429"/>
    </i>
    <i r="10">
      <x v="259"/>
      <x v="439"/>
    </i>
    <i r="10">
      <x v="260"/>
      <x v="118"/>
    </i>
    <i r="10">
      <x v="261"/>
      <x v="441"/>
    </i>
    <i t="default" r="8">
      <x v="45"/>
    </i>
    <i r="8">
      <x v="46"/>
      <x v="5"/>
      <x v="180"/>
      <x v="341"/>
    </i>
    <i r="10">
      <x v="181"/>
      <x v="207"/>
    </i>
    <i r="10">
      <x v="182"/>
      <x v="284"/>
    </i>
    <i r="10">
      <x v="183"/>
      <x v="38"/>
    </i>
    <i r="10">
      <x v="184"/>
      <x v="37"/>
    </i>
    <i r="10">
      <x v="185"/>
      <x v="289"/>
    </i>
    <i r="10">
      <x v="186"/>
      <x v="288"/>
    </i>
    <i r="10">
      <x v="187"/>
      <x v="287"/>
    </i>
    <i r="10">
      <x v="188"/>
      <x v="86"/>
    </i>
    <i t="default" r="8">
      <x v="46"/>
    </i>
    <i r="8">
      <x v="47"/>
      <x v="28"/>
      <x v="189"/>
      <x v="227"/>
    </i>
    <i r="10">
      <x v="190"/>
      <x v="224"/>
    </i>
    <i r="10">
      <x v="191"/>
      <x v="225"/>
    </i>
    <i r="10">
      <x v="192"/>
      <x v="226"/>
    </i>
    <i t="default" r="8">
      <x v="47"/>
    </i>
    <i r="8">
      <x v="48"/>
      <x v="41"/>
      <x v="193"/>
      <x v="344"/>
    </i>
    <i t="default" r="8">
      <x v="48"/>
    </i>
    <i r="8">
      <x v="49"/>
      <x v="29"/>
      <x v="198"/>
      <x v="27"/>
    </i>
    <i r="10">
      <x v="199"/>
      <x v="26"/>
    </i>
    <i r="10">
      <x v="200"/>
      <x v="24"/>
    </i>
    <i r="10">
      <x v="201"/>
      <x v="28"/>
    </i>
    <i r="10">
      <x v="202"/>
      <x v="434"/>
    </i>
    <i r="10">
      <x v="203"/>
      <x v="349"/>
    </i>
    <i r="10">
      <x v="204"/>
      <x v="269"/>
    </i>
    <i r="10">
      <x v="205"/>
      <x v="270"/>
    </i>
    <i r="10">
      <x v="206"/>
      <x v="271"/>
    </i>
    <i r="10">
      <x v="207"/>
      <x v="268"/>
    </i>
    <i r="10">
      <x v="208"/>
      <x v="267"/>
    </i>
    <i r="10">
      <x v="209"/>
      <x v="273"/>
    </i>
    <i r="10">
      <x v="210"/>
      <x v="242"/>
    </i>
    <i r="10">
      <x v="211"/>
      <x v="241"/>
    </i>
    <i r="10">
      <x v="212"/>
      <x v="274"/>
    </i>
    <i r="10">
      <x v="213"/>
      <x v="102"/>
    </i>
    <i r="10">
      <x v="214"/>
      <x v="533"/>
    </i>
    <i r="10">
      <x v="215"/>
      <x v="646"/>
    </i>
    <i r="10">
      <x v="216"/>
      <x v="647"/>
    </i>
    <i t="default" r="8">
      <x v="49"/>
    </i>
    <i r="8">
      <x v="50"/>
      <x v="32"/>
      <x v="171"/>
      <x v="173"/>
    </i>
    <i r="10">
      <x v="172"/>
      <x v="472"/>
    </i>
    <i r="10">
      <x v="173"/>
      <x v="525"/>
    </i>
    <i r="10">
      <x v="218"/>
      <x v="173"/>
    </i>
    <i r="10">
      <x v="219"/>
      <x v="472"/>
    </i>
    <i r="10">
      <x v="220"/>
      <x v="395"/>
    </i>
    <i r="10">
      <x v="221"/>
      <x v="474"/>
    </i>
    <i r="10">
      <x v="222"/>
      <x v="526"/>
    </i>
    <i r="10">
      <x v="678"/>
      <x v="546"/>
    </i>
    <i t="default" r="8">
      <x v="50"/>
    </i>
    <i r="8">
      <x v="51"/>
      <x v="24"/>
      <x v="223"/>
      <x v="374"/>
    </i>
    <i r="10">
      <x v="224"/>
      <x v="373"/>
    </i>
    <i r="10">
      <x v="225"/>
      <x v="202"/>
    </i>
    <i r="10">
      <x v="226"/>
      <x v="201"/>
    </i>
    <i r="10">
      <x v="227"/>
      <x v="2"/>
    </i>
    <i r="10">
      <x v="228"/>
      <x v="244"/>
    </i>
    <i r="10">
      <x v="229"/>
      <x v="172"/>
    </i>
    <i r="10">
      <x v="230"/>
      <x v="302"/>
    </i>
    <i r="10">
      <x v="231"/>
      <x v="98"/>
    </i>
    <i r="10">
      <x v="232"/>
      <x v="106"/>
    </i>
    <i t="default" r="8">
      <x v="51"/>
    </i>
    <i r="8">
      <x v="52"/>
      <x v="11"/>
      <x v="233"/>
      <x v="471"/>
    </i>
    <i r="10">
      <x v="234"/>
      <x v="295"/>
    </i>
    <i r="10">
      <x v="235"/>
      <x v="111"/>
    </i>
    <i r="10">
      <x v="236"/>
      <x v="107"/>
    </i>
    <i r="10">
      <x v="649"/>
      <x v="296"/>
    </i>
    <i r="10">
      <x v="650"/>
      <x v="470"/>
    </i>
    <i t="default" r="8">
      <x v="52"/>
    </i>
    <i r="8">
      <x v="53"/>
      <x v="51"/>
      <x v="237"/>
      <x v="436"/>
    </i>
    <i r="10">
      <x v="679"/>
      <x v="670"/>
    </i>
    <i t="default" r="8">
      <x v="53"/>
    </i>
    <i r="8">
      <x v="54"/>
      <x v="33"/>
      <x v="365"/>
      <x v="135"/>
    </i>
    <i r="10">
      <x v="366"/>
      <x v="134"/>
    </i>
    <i t="default" r="8">
      <x v="54"/>
    </i>
    <i r="8">
      <x v="55"/>
      <x v="14"/>
      <x v="174"/>
      <x v="119"/>
    </i>
    <i r="10">
      <x v="175"/>
      <x v="248"/>
    </i>
    <i r="10">
      <x v="176"/>
      <x v="48"/>
    </i>
    <i r="10">
      <x v="177"/>
      <x v="191"/>
    </i>
    <i r="10">
      <x v="178"/>
      <x v="467"/>
    </i>
    <i r="10">
      <x v="179"/>
      <x v="629"/>
    </i>
    <i r="10">
      <x v="217"/>
      <x v="335"/>
    </i>
    <i r="10">
      <x v="262"/>
      <x v="383"/>
    </i>
    <i r="10">
      <x v="263"/>
      <x v="297"/>
    </i>
    <i r="10">
      <x v="264"/>
      <x v="329"/>
    </i>
    <i r="10">
      <x v="265"/>
      <x v="180"/>
    </i>
    <i r="10">
      <x v="266"/>
      <x v="19"/>
    </i>
    <i r="10">
      <x v="267"/>
      <x v="212"/>
    </i>
    <i r="10">
      <x v="268"/>
      <x v="110"/>
    </i>
    <i r="10">
      <x v="269"/>
      <x v="339"/>
    </i>
    <i r="10">
      <x v="270"/>
      <x v="358"/>
    </i>
    <i r="10">
      <x v="271"/>
      <x v="231"/>
    </i>
    <i r="10">
      <x v="272"/>
      <x v="353"/>
    </i>
    <i r="10">
      <x v="273"/>
      <x v="128"/>
    </i>
    <i r="10">
      <x v="274"/>
      <x v="487"/>
    </i>
    <i r="10">
      <x v="275"/>
      <x v="544"/>
    </i>
    <i r="10">
      <x v="276"/>
      <x v="636"/>
    </i>
    <i r="10">
      <x v="277"/>
      <x v="97"/>
    </i>
    <i r="10">
      <x v="278"/>
      <x v="420"/>
    </i>
    <i r="10">
      <x v="279"/>
      <x v="261"/>
    </i>
    <i r="10">
      <x v="280"/>
      <x v="478"/>
    </i>
    <i r="10">
      <x v="281"/>
      <x v="626"/>
    </i>
    <i r="10">
      <x v="282"/>
      <x v="334"/>
    </i>
    <i r="10">
      <x v="283"/>
      <x v="164"/>
    </i>
    <i r="10">
      <x v="284"/>
      <x v="294"/>
    </i>
    <i r="10">
      <x v="285"/>
      <x v="493"/>
    </i>
    <i r="10">
      <x v="286"/>
      <x v="53"/>
    </i>
    <i r="10">
      <x v="287"/>
      <x v="54"/>
    </i>
    <i r="10">
      <x v="288"/>
      <x v="52"/>
    </i>
    <i r="10">
      <x v="289"/>
      <x v="637"/>
    </i>
    <i r="10">
      <x v="290"/>
      <x v="479"/>
    </i>
    <i r="10">
      <x v="291"/>
      <x v="281"/>
    </i>
    <i r="10">
      <x v="648"/>
      <x v="339"/>
    </i>
    <i t="default" r="8">
      <x v="55"/>
    </i>
    <i r="8">
      <x v="56"/>
      <x v="9"/>
      <x v="156"/>
      <x v="74"/>
    </i>
    <i r="10">
      <x v="367"/>
      <x v="148"/>
    </i>
    <i r="10">
      <x v="368"/>
      <x v="229"/>
    </i>
    <i r="10">
      <x v="369"/>
      <x v="49"/>
    </i>
    <i r="10">
      <x v="370"/>
      <x v="50"/>
    </i>
    <i r="10">
      <x v="371"/>
      <x v="259"/>
    </i>
    <i r="10">
      <x v="372"/>
      <x v="153"/>
    </i>
    <i r="10">
      <x v="373"/>
      <x v="235"/>
    </i>
    <i r="10">
      <x v="374"/>
      <x v="22"/>
    </i>
    <i r="10">
      <x v="375"/>
      <x v="230"/>
    </i>
    <i r="10">
      <x v="376"/>
      <x v="356"/>
    </i>
    <i r="10">
      <x v="377"/>
      <x v="336"/>
    </i>
    <i r="10">
      <x v="378"/>
      <x v="253"/>
    </i>
    <i r="10">
      <x v="379"/>
      <x v="468"/>
    </i>
    <i r="10">
      <x v="380"/>
      <x v="425"/>
    </i>
    <i r="10">
      <x v="381"/>
      <x v="6"/>
    </i>
    <i r="10">
      <x v="382"/>
      <x v="7"/>
    </i>
    <i r="10">
      <x v="383"/>
      <x v="8"/>
    </i>
    <i r="10">
      <x v="384"/>
      <x v="4"/>
    </i>
    <i r="10">
      <x v="385"/>
      <x v="5"/>
    </i>
    <i r="10">
      <x v="386"/>
      <x v="3"/>
    </i>
    <i r="10">
      <x v="387"/>
      <x v="453"/>
    </i>
    <i r="10">
      <x v="388"/>
      <x v="463"/>
    </i>
    <i r="10">
      <x v="389"/>
      <x v="473"/>
    </i>
    <i r="10">
      <x v="390"/>
      <x v="661"/>
    </i>
    <i r="10">
      <x v="392"/>
      <x v="23"/>
    </i>
    <i r="10">
      <x v="393"/>
      <x v="306"/>
    </i>
    <i r="10">
      <x v="413"/>
      <x v="520"/>
    </i>
    <i r="10">
      <x v="414"/>
      <x v="108"/>
    </i>
    <i r="10">
      <x v="415"/>
      <x v="638"/>
    </i>
    <i r="10">
      <x v="416"/>
      <x v="644"/>
    </i>
    <i r="10">
      <x v="419"/>
      <x v="392"/>
    </i>
    <i t="default" r="8">
      <x v="56"/>
    </i>
    <i r="8">
      <x v="57"/>
      <x v="40"/>
      <x v="417"/>
      <x v="66"/>
    </i>
    <i r="10">
      <x v="418"/>
      <x v="67"/>
    </i>
    <i t="default" r="8">
      <x v="57"/>
    </i>
    <i r="8">
      <x v="58"/>
      <x v="3"/>
      <x v="639"/>
      <x v="370"/>
    </i>
    <i r="10">
      <x v="640"/>
      <x v="398"/>
    </i>
    <i r="10">
      <x v="641"/>
      <x v="252"/>
    </i>
    <i r="10">
      <x v="642"/>
      <x v="31"/>
    </i>
    <i r="10">
      <x v="643"/>
      <x v="314"/>
    </i>
    <i r="10">
      <x v="644"/>
      <x v="32"/>
    </i>
    <i r="10">
      <x v="645"/>
      <x v="30"/>
    </i>
    <i r="10">
      <x v="646"/>
      <x v="219"/>
    </i>
    <i r="10">
      <x v="647"/>
      <x v="331"/>
    </i>
    <i r="10">
      <x v="651"/>
      <x v="216"/>
    </i>
    <i r="10">
      <x v="652"/>
      <x v="215"/>
    </i>
    <i r="10">
      <x v="653"/>
      <x v="218"/>
    </i>
    <i r="10">
      <x v="654"/>
      <x v="217"/>
    </i>
    <i r="10">
      <x v="655"/>
      <x v="214"/>
    </i>
    <i r="10">
      <x v="656"/>
      <x v="315"/>
    </i>
    <i r="10">
      <x v="657"/>
      <x v="421"/>
    </i>
    <i r="10">
      <x v="658"/>
      <x v="256"/>
    </i>
    <i r="10">
      <x v="659"/>
      <x v="375"/>
    </i>
    <i r="10">
      <x v="660"/>
      <x v="355"/>
    </i>
    <i r="10">
      <x v="661"/>
      <x v="71"/>
    </i>
    <i r="10">
      <x v="662"/>
      <x v="352"/>
    </i>
    <i r="10">
      <x v="663"/>
      <x v="70"/>
    </i>
    <i r="10">
      <x v="664"/>
      <x v="258"/>
    </i>
    <i r="10">
      <x v="665"/>
      <x v="340"/>
    </i>
    <i r="10">
      <x v="666"/>
      <x v="21"/>
    </i>
    <i r="10">
      <x v="667"/>
      <x v="25"/>
    </i>
    <i r="10">
      <x v="668"/>
      <x v="351"/>
    </i>
    <i r="10">
      <x v="669"/>
      <x v="551"/>
    </i>
    <i r="10">
      <x v="670"/>
      <x v="633"/>
    </i>
    <i r="10">
      <x v="671"/>
      <x v="640"/>
    </i>
    <i r="10">
      <x v="677"/>
      <x v="674"/>
    </i>
    <i t="default" r="8">
      <x v="58"/>
    </i>
    <i t="default" r="6">
      <x v="12"/>
    </i>
    <i r="6">
      <x v="13"/>
      <x v="10"/>
      <x v="59"/>
      <x v="36"/>
      <x v="163"/>
      <x v="139"/>
    </i>
    <i r="10">
      <x v="164"/>
      <x v="140"/>
    </i>
    <i r="10">
      <x v="165"/>
      <x v="485"/>
    </i>
    <i r="10">
      <x v="168"/>
      <x v="18"/>
    </i>
    <i t="default" r="8">
      <x v="59"/>
    </i>
    <i t="default" r="6">
      <x v="13"/>
    </i>
    <i r="6">
      <x v="14"/>
      <x v="4"/>
      <x v="60"/>
      <x v="7"/>
      <x v="129"/>
      <x v="240"/>
    </i>
    <i r="10">
      <x v="130"/>
      <x v="628"/>
    </i>
    <i r="10">
      <x v="131"/>
      <x v="652"/>
    </i>
    <i r="10">
      <x v="154"/>
      <x v="367"/>
    </i>
    <i r="10">
      <x v="155"/>
      <x v="82"/>
    </i>
    <i r="10">
      <x v="170"/>
      <x v="477"/>
    </i>
    <i r="10">
      <x v="391"/>
      <x v="195"/>
    </i>
    <i t="default" r="8">
      <x v="60"/>
    </i>
    <i t="default" r="6">
      <x v="14"/>
    </i>
    <i t="default" r="4">
      <x v="4"/>
    </i>
    <i r="4">
      <x v="5"/>
      <x v="3"/>
      <x v="15"/>
      <x v="8"/>
      <x v="61"/>
      <x v="21"/>
      <x v="394"/>
      <x v="264"/>
    </i>
    <i r="10">
      <x v="395"/>
      <x v="263"/>
    </i>
    <i r="10">
      <x v="396"/>
      <x v="307"/>
    </i>
    <i r="10">
      <x v="397"/>
      <x v="390"/>
    </i>
    <i r="10">
      <x v="398"/>
      <x v="377"/>
    </i>
    <i r="10">
      <x v="399"/>
      <x v="362"/>
    </i>
    <i r="10">
      <x v="400"/>
      <x v="272"/>
    </i>
    <i r="10">
      <x v="401"/>
      <x v="59"/>
    </i>
    <i r="10">
      <x v="402"/>
      <x v="60"/>
    </i>
    <i r="10">
      <x v="403"/>
      <x v="338"/>
    </i>
    <i r="10">
      <x v="404"/>
      <x v="337"/>
    </i>
    <i r="10">
      <x v="405"/>
      <x v="262"/>
    </i>
    <i r="10">
      <x v="406"/>
      <x v="209"/>
    </i>
    <i r="10">
      <x v="407"/>
      <x v="495"/>
    </i>
    <i r="10">
      <x v="408"/>
      <x v="648"/>
    </i>
    <i r="10">
      <x v="409"/>
      <x v="649"/>
    </i>
    <i r="10">
      <x v="410"/>
      <x v="651"/>
    </i>
    <i r="10">
      <x v="411"/>
      <x v="137"/>
    </i>
    <i r="10">
      <x v="412"/>
      <x v="96"/>
    </i>
    <i t="default" r="8">
      <x v="61"/>
    </i>
    <i t="default" r="6">
      <x v="15"/>
    </i>
    <i t="default" r="4">
      <x v="5"/>
    </i>
    <i t="default" r="2">
      <x v="3"/>
    </i>
    <i t="default">
      <x v="5"/>
    </i>
  </rowItems>
  <colItems count="1">
    <i/>
  </colItems>
  <pageFields count="1">
    <pageField fld="25" item="0" hier="-1"/>
  </pageFields>
  <formats count="34">
    <format dxfId="101">
      <pivotArea dataOnly="0" outline="0" fieldPosition="0">
        <references count="2">
          <reference field="15" count="0" defaultSubtotal="1"/>
          <reference field="25" count="1" selected="0">
            <x v="0"/>
          </reference>
        </references>
      </pivotArea>
    </format>
    <format dxfId="100">
      <pivotArea dataOnly="0" outline="0" fieldPosition="0">
        <references count="2">
          <reference field="23" count="0" defaultSubtotal="1"/>
          <reference field="25" count="1" selected="0">
            <x v="0"/>
          </reference>
        </references>
      </pivotArea>
    </format>
    <format dxfId="99">
      <pivotArea dataOnly="0" outline="0" fieldPosition="0">
        <references count="2">
          <reference field="21" count="0" defaultSubtotal="1"/>
          <reference field="25" count="1" selected="0">
            <x v="0"/>
          </reference>
        </references>
      </pivotArea>
    </format>
    <format dxfId="98">
      <pivotArea dataOnly="0" outline="0" fieldPosition="0">
        <references count="2">
          <reference field="19" count="1" defaultSubtotal="1">
            <x v="0"/>
          </reference>
          <reference field="25" count="1" selected="0">
            <x v="0"/>
          </reference>
        </references>
      </pivotArea>
    </format>
    <format dxfId="97">
      <pivotArea dataOnly="0" outline="0" fieldPosition="0">
        <references count="2">
          <reference field="17" count="0" defaultSubtotal="1"/>
          <reference field="25" count="1" selected="0">
            <x v="0"/>
          </reference>
        </references>
      </pivotArea>
    </format>
    <format dxfId="96">
      <pivotArea dataOnly="0" outline="0" fieldPosition="0">
        <references count="2">
          <reference field="19" count="0" defaultSubtotal="1"/>
          <reference field="25" count="1" selected="0">
            <x v="0"/>
          </reference>
        </references>
      </pivotArea>
    </format>
    <format dxfId="95">
      <pivotArea field="23" type="button" dataOnly="0" labelOnly="1" outline="0" axis="axisRow" fieldPosition="0"/>
    </format>
    <format dxfId="94">
      <pivotArea field="24" type="button" dataOnly="0" labelOnly="1" outline="0" axis="axisRow" fieldPosition="1"/>
    </format>
    <format dxfId="93">
      <pivotArea field="21" type="button" dataOnly="0" labelOnly="1" outline="0" axis="axisRow" fieldPosition="2"/>
    </format>
    <format dxfId="92">
      <pivotArea field="22" type="button" dataOnly="0" labelOnly="1" outline="0" axis="axisRow" fieldPosition="3"/>
    </format>
    <format dxfId="91">
      <pivotArea field="19" type="button" dataOnly="0" labelOnly="1" outline="0" axis="axisRow" fieldPosition="4"/>
    </format>
    <format dxfId="90">
      <pivotArea field="20" type="button" dataOnly="0" labelOnly="1" outline="0" axis="axisRow" fieldPosition="5"/>
    </format>
    <format dxfId="89">
      <pivotArea field="17" type="button" dataOnly="0" labelOnly="1" outline="0" axis="axisRow" fieldPosition="6"/>
    </format>
    <format dxfId="88">
      <pivotArea field="18" type="button" dataOnly="0" labelOnly="1" outline="0" axis="axisRow" fieldPosition="7"/>
    </format>
    <format dxfId="87">
      <pivotArea field="15" type="button" dataOnly="0" labelOnly="1" outline="0" axis="axisRow" fieldPosition="8"/>
    </format>
    <format dxfId="86">
      <pivotArea field="16" type="button" dataOnly="0" labelOnly="1" outline="0" axis="axisRow" fieldPosition="9"/>
    </format>
    <format dxfId="85">
      <pivotArea field="13" type="button" dataOnly="0" labelOnly="1" outline="0" axis="axisRow" fieldPosition="10"/>
    </format>
    <format dxfId="84">
      <pivotArea field="14" type="button" dataOnly="0" labelOnly="1" outline="0" axis="axisRow" fieldPosition="11"/>
    </format>
    <format dxfId="83">
      <pivotArea field="23" type="button" dataOnly="0" labelOnly="1" outline="0" axis="axisRow" fieldPosition="0"/>
    </format>
    <format dxfId="82">
      <pivotArea field="24" type="button" dataOnly="0" labelOnly="1" outline="0" axis="axisRow" fieldPosition="1"/>
    </format>
    <format dxfId="81">
      <pivotArea field="21" type="button" dataOnly="0" labelOnly="1" outline="0" axis="axisRow" fieldPosition="2"/>
    </format>
    <format dxfId="80">
      <pivotArea field="22" type="button" dataOnly="0" labelOnly="1" outline="0" axis="axisRow" fieldPosition="3"/>
    </format>
    <format dxfId="79">
      <pivotArea field="19" type="button" dataOnly="0" labelOnly="1" outline="0" axis="axisRow" fieldPosition="4"/>
    </format>
    <format dxfId="78">
      <pivotArea field="20" type="button" dataOnly="0" labelOnly="1" outline="0" axis="axisRow" fieldPosition="5"/>
    </format>
    <format dxfId="77">
      <pivotArea field="17" type="button" dataOnly="0" labelOnly="1" outline="0" axis="axisRow" fieldPosition="6"/>
    </format>
    <format dxfId="76">
      <pivotArea field="18" type="button" dataOnly="0" labelOnly="1" outline="0" axis="axisRow" fieldPosition="7"/>
    </format>
    <format dxfId="75">
      <pivotArea field="15" type="button" dataOnly="0" labelOnly="1" outline="0" axis="axisRow" fieldPosition="8"/>
    </format>
    <format dxfId="74">
      <pivotArea field="16" type="button" dataOnly="0" labelOnly="1" outline="0" axis="axisRow" fieldPosition="9"/>
    </format>
    <format dxfId="73">
      <pivotArea field="13" type="button" dataOnly="0" labelOnly="1" outline="0" axis="axisRow" fieldPosition="10"/>
    </format>
    <format dxfId="72">
      <pivotArea field="14" type="button" dataOnly="0" labelOnly="1" outline="0" axis="axisRow" fieldPosition="11"/>
    </format>
    <format dxfId="71">
      <pivotArea field="13" type="button" dataOnly="0" labelOnly="1" outline="0" axis="axisRow" fieldPosition="10"/>
    </format>
    <format dxfId="70">
      <pivotArea field="14" type="button" dataOnly="0" labelOnly="1" outline="0" axis="axisRow" fieldPosition="11"/>
    </format>
    <format dxfId="69">
      <pivotArea field="13" type="button" dataOnly="0" labelOnly="1" outline="0" axis="axisRow" fieldPosition="10"/>
    </format>
    <format dxfId="68">
      <pivotArea field="14" type="button" dataOnly="0" labelOnly="1" outline="0" axis="axisRow" fieldPosition="11"/>
    </format>
  </formats>
  <pivotTableStyleInfo name="Kimutatásstílus 2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706C-CB61-4CD8-B2DF-A516EE5EBEAA}">
  <sheetPr codeName="Munka1">
    <tabColor theme="8"/>
  </sheetPr>
  <dimension ref="A1:E38"/>
  <sheetViews>
    <sheetView workbookViewId="0">
      <pane ySplit="4" topLeftCell="A5" activePane="bottomLeft" state="frozen"/>
      <selection pane="bottomLeft" activeCell="D25" sqref="D25"/>
    </sheetView>
  </sheetViews>
  <sheetFormatPr defaultRowHeight="15" x14ac:dyDescent="0.25"/>
  <cols>
    <col min="1" max="1" width="12" customWidth="1"/>
    <col min="2" max="2" width="14.28515625" customWidth="1"/>
    <col min="3" max="3" width="33.28515625" customWidth="1"/>
    <col min="4" max="5" width="13.28515625" customWidth="1"/>
  </cols>
  <sheetData>
    <row r="1" spans="1:5" x14ac:dyDescent="0.25">
      <c r="A1" s="9" t="s">
        <v>1967</v>
      </c>
    </row>
    <row r="2" spans="1:5" x14ac:dyDescent="0.25">
      <c r="A2" s="17" t="s">
        <v>1968</v>
      </c>
    </row>
    <row r="4" spans="1:5" s="19" customFormat="1" ht="30" x14ac:dyDescent="0.25">
      <c r="A4" s="18" t="s">
        <v>1966</v>
      </c>
      <c r="B4" s="18" t="s">
        <v>1811</v>
      </c>
      <c r="C4" s="18" t="s">
        <v>1965</v>
      </c>
      <c r="D4" s="18" t="s">
        <v>1781</v>
      </c>
      <c r="E4" s="18" t="s">
        <v>1782</v>
      </c>
    </row>
    <row r="5" spans="1:5" x14ac:dyDescent="0.25">
      <c r="A5" s="23" t="s">
        <v>17</v>
      </c>
      <c r="B5" s="23" t="s">
        <v>20</v>
      </c>
      <c r="C5" s="23" t="s">
        <v>1783</v>
      </c>
      <c r="D5" s="22" t="s">
        <v>1784</v>
      </c>
      <c r="E5" s="22" t="s">
        <v>2544</v>
      </c>
    </row>
    <row r="6" spans="1:5" x14ac:dyDescent="0.25">
      <c r="A6" s="24"/>
      <c r="B6" s="24"/>
      <c r="C6" s="24"/>
      <c r="D6" s="22" t="s">
        <v>2545</v>
      </c>
      <c r="E6" s="22" t="s">
        <v>1785</v>
      </c>
    </row>
    <row r="7" spans="1:5" x14ac:dyDescent="0.25">
      <c r="A7" s="24"/>
      <c r="B7" s="24"/>
      <c r="C7" s="24"/>
      <c r="D7" s="22" t="s">
        <v>143</v>
      </c>
      <c r="E7" s="22" t="s">
        <v>1786</v>
      </c>
    </row>
    <row r="8" spans="1:5" x14ac:dyDescent="0.25">
      <c r="A8" s="24"/>
      <c r="B8" s="24"/>
      <c r="C8" s="24"/>
      <c r="D8" s="22" t="s">
        <v>293</v>
      </c>
      <c r="E8" s="22" t="s">
        <v>1969</v>
      </c>
    </row>
    <row r="9" spans="1:5" x14ac:dyDescent="0.25">
      <c r="A9" s="24"/>
      <c r="B9" s="22" t="s">
        <v>299</v>
      </c>
      <c r="C9" s="22" t="s">
        <v>300</v>
      </c>
      <c r="D9" s="22" t="s">
        <v>302</v>
      </c>
      <c r="E9" s="22" t="s">
        <v>1787</v>
      </c>
    </row>
    <row r="10" spans="1:5" x14ac:dyDescent="0.25">
      <c r="A10" s="24"/>
      <c r="B10" s="23" t="s">
        <v>317</v>
      </c>
      <c r="C10" s="23" t="s">
        <v>318</v>
      </c>
      <c r="D10" s="22" t="s">
        <v>1953</v>
      </c>
      <c r="E10" s="22" t="s">
        <v>1953</v>
      </c>
    </row>
    <row r="11" spans="1:5" x14ac:dyDescent="0.25">
      <c r="A11" s="24"/>
      <c r="B11" s="24"/>
      <c r="C11" s="24"/>
      <c r="D11" s="22" t="s">
        <v>320</v>
      </c>
      <c r="E11" s="22" t="s">
        <v>1788</v>
      </c>
    </row>
    <row r="12" spans="1:5" x14ac:dyDescent="0.25">
      <c r="A12" s="24"/>
      <c r="B12" s="23" t="s">
        <v>322</v>
      </c>
      <c r="C12" s="23" t="s">
        <v>323</v>
      </c>
      <c r="D12" s="22" t="s">
        <v>2009</v>
      </c>
      <c r="E12" s="22" t="s">
        <v>2015</v>
      </c>
    </row>
    <row r="13" spans="1:5" x14ac:dyDescent="0.25">
      <c r="A13" s="24"/>
      <c r="B13" s="24"/>
      <c r="C13" s="24"/>
      <c r="D13" s="22" t="s">
        <v>1789</v>
      </c>
      <c r="E13" s="22" t="s">
        <v>1790</v>
      </c>
    </row>
    <row r="14" spans="1:5" x14ac:dyDescent="0.25">
      <c r="A14" s="24"/>
      <c r="B14" s="22" t="s">
        <v>366</v>
      </c>
      <c r="C14" s="22" t="s">
        <v>367</v>
      </c>
      <c r="D14" s="22" t="s">
        <v>369</v>
      </c>
      <c r="E14" s="22" t="s">
        <v>1852</v>
      </c>
    </row>
    <row r="15" spans="1:5" x14ac:dyDescent="0.25">
      <c r="A15" s="24"/>
      <c r="B15" s="23" t="s">
        <v>372</v>
      </c>
      <c r="C15" s="23" t="s">
        <v>373</v>
      </c>
      <c r="D15" s="22" t="s">
        <v>1991</v>
      </c>
      <c r="E15" s="22" t="s">
        <v>1791</v>
      </c>
    </row>
    <row r="16" spans="1:5" x14ac:dyDescent="0.25">
      <c r="A16" s="24"/>
      <c r="B16" s="24"/>
      <c r="C16" s="24"/>
      <c r="D16" s="22" t="s">
        <v>2271</v>
      </c>
      <c r="E16" s="22" t="s">
        <v>1792</v>
      </c>
    </row>
    <row r="17" spans="1:5" x14ac:dyDescent="0.25">
      <c r="A17" s="24"/>
      <c r="B17" s="24"/>
      <c r="C17" s="24"/>
      <c r="D17" s="22" t="s">
        <v>379</v>
      </c>
      <c r="E17" s="22" t="s">
        <v>1793</v>
      </c>
    </row>
    <row r="18" spans="1:5" x14ac:dyDescent="0.25">
      <c r="A18" s="24"/>
      <c r="B18" s="24"/>
      <c r="C18" s="24"/>
      <c r="D18" s="22" t="s">
        <v>2543</v>
      </c>
      <c r="E18" s="22" t="s">
        <v>1795</v>
      </c>
    </row>
    <row r="19" spans="1:5" x14ac:dyDescent="0.25">
      <c r="A19" s="24"/>
      <c r="B19" s="24"/>
      <c r="C19" s="24"/>
      <c r="D19" s="22" t="s">
        <v>385</v>
      </c>
      <c r="E19" s="22" t="s">
        <v>1794</v>
      </c>
    </row>
    <row r="20" spans="1:5" x14ac:dyDescent="0.25">
      <c r="A20" s="24"/>
      <c r="B20" s="24"/>
      <c r="C20" s="24"/>
      <c r="D20" s="22" t="s">
        <v>1168</v>
      </c>
      <c r="E20" s="22" t="s">
        <v>1170</v>
      </c>
    </row>
    <row r="21" spans="1:5" x14ac:dyDescent="0.25">
      <c r="A21" s="24"/>
      <c r="B21" s="24"/>
      <c r="C21" s="24"/>
      <c r="D21" s="22" t="s">
        <v>1174</v>
      </c>
      <c r="E21" s="22" t="s">
        <v>1174</v>
      </c>
    </row>
    <row r="22" spans="1:5" x14ac:dyDescent="0.25">
      <c r="A22" s="24"/>
      <c r="B22" s="24"/>
      <c r="C22" s="24"/>
      <c r="D22" s="22" t="s">
        <v>2060</v>
      </c>
      <c r="E22" s="22" t="s">
        <v>2072</v>
      </c>
    </row>
    <row r="23" spans="1:5" x14ac:dyDescent="0.25">
      <c r="A23" s="23" t="s">
        <v>394</v>
      </c>
      <c r="B23" s="23" t="s">
        <v>397</v>
      </c>
      <c r="C23" s="23" t="s">
        <v>396</v>
      </c>
      <c r="D23" s="22" t="s">
        <v>1796</v>
      </c>
      <c r="E23" s="22" t="s">
        <v>1797</v>
      </c>
    </row>
    <row r="24" spans="1:5" x14ac:dyDescent="0.25">
      <c r="A24" s="24"/>
      <c r="B24" s="24"/>
      <c r="C24" s="24"/>
      <c r="D24" s="22" t="s">
        <v>2047</v>
      </c>
      <c r="E24" s="22" t="s">
        <v>2048</v>
      </c>
    </row>
    <row r="25" spans="1:5" x14ac:dyDescent="0.25">
      <c r="A25" s="24"/>
      <c r="B25" s="23" t="s">
        <v>457</v>
      </c>
      <c r="C25" s="23" t="s">
        <v>458</v>
      </c>
      <c r="D25" s="22" t="s">
        <v>1798</v>
      </c>
      <c r="E25" s="22" t="s">
        <v>1799</v>
      </c>
    </row>
    <row r="26" spans="1:5" x14ac:dyDescent="0.25">
      <c r="A26" s="24"/>
      <c r="B26" s="24"/>
      <c r="C26" s="24"/>
      <c r="D26" s="22" t="s">
        <v>2521</v>
      </c>
      <c r="E26" s="22" t="s">
        <v>2538</v>
      </c>
    </row>
    <row r="27" spans="1:5" x14ac:dyDescent="0.25">
      <c r="A27" s="24"/>
      <c r="B27" s="23" t="s">
        <v>602</v>
      </c>
      <c r="C27" s="23" t="s">
        <v>603</v>
      </c>
      <c r="D27" s="22" t="s">
        <v>1800</v>
      </c>
      <c r="E27" s="22" t="s">
        <v>1801</v>
      </c>
    </row>
    <row r="28" spans="1:5" x14ac:dyDescent="0.25">
      <c r="A28" s="24"/>
      <c r="B28" s="24"/>
      <c r="C28" s="24"/>
      <c r="D28" s="22" t="s">
        <v>1084</v>
      </c>
      <c r="E28" s="22" t="s">
        <v>1853</v>
      </c>
    </row>
    <row r="29" spans="1:5" x14ac:dyDescent="0.25">
      <c r="A29" s="24"/>
      <c r="B29" s="24"/>
      <c r="C29" s="24"/>
      <c r="D29" s="22" t="s">
        <v>1088</v>
      </c>
      <c r="E29" s="22" t="s">
        <v>1802</v>
      </c>
    </row>
    <row r="30" spans="1:5" x14ac:dyDescent="0.25">
      <c r="A30" s="24"/>
      <c r="B30" s="24"/>
      <c r="C30" s="24"/>
      <c r="D30" s="22" t="s">
        <v>1699</v>
      </c>
      <c r="E30" s="22" t="s">
        <v>1803</v>
      </c>
    </row>
    <row r="31" spans="1:5" x14ac:dyDescent="0.25">
      <c r="A31" s="24"/>
      <c r="B31" s="24"/>
      <c r="C31" s="24"/>
      <c r="D31" s="22" t="s">
        <v>1804</v>
      </c>
      <c r="E31" s="22" t="s">
        <v>1805</v>
      </c>
    </row>
    <row r="32" spans="1:5" x14ac:dyDescent="0.25">
      <c r="A32" s="24"/>
      <c r="B32" s="24"/>
      <c r="C32" s="24"/>
      <c r="D32" s="22" t="s">
        <v>1015</v>
      </c>
      <c r="E32" s="22" t="s">
        <v>1806</v>
      </c>
    </row>
    <row r="33" spans="1:5" x14ac:dyDescent="0.25">
      <c r="A33" s="24"/>
      <c r="B33" s="24"/>
      <c r="C33" s="24"/>
      <c r="D33" s="22" t="s">
        <v>1807</v>
      </c>
      <c r="E33" s="22" t="s">
        <v>2540</v>
      </c>
    </row>
    <row r="34" spans="1:5" x14ac:dyDescent="0.25">
      <c r="A34" s="24"/>
      <c r="B34" s="24"/>
      <c r="C34" s="24"/>
      <c r="D34" s="22" t="s">
        <v>1172</v>
      </c>
      <c r="E34" s="22" t="s">
        <v>1172</v>
      </c>
    </row>
    <row r="35" spans="1:5" x14ac:dyDescent="0.25">
      <c r="A35" s="24"/>
      <c r="B35" s="24"/>
      <c r="C35" s="24"/>
      <c r="D35" s="22" t="s">
        <v>2541</v>
      </c>
      <c r="E35" s="22" t="s">
        <v>1079</v>
      </c>
    </row>
    <row r="36" spans="1:5" x14ac:dyDescent="0.25">
      <c r="A36" s="24"/>
      <c r="B36" s="24"/>
      <c r="C36" s="24"/>
      <c r="D36" s="22" t="s">
        <v>2075</v>
      </c>
      <c r="E36" s="22" t="s">
        <v>2350</v>
      </c>
    </row>
    <row r="37" spans="1:5" x14ac:dyDescent="0.25">
      <c r="A37" s="24"/>
      <c r="B37" s="24"/>
      <c r="C37" s="24"/>
      <c r="D37" s="22" t="s">
        <v>2542</v>
      </c>
      <c r="E37" s="22" t="s">
        <v>1808</v>
      </c>
    </row>
    <row r="38" spans="1:5" x14ac:dyDescent="0.25">
      <c r="A38" s="24"/>
      <c r="B38" s="22" t="s">
        <v>1101</v>
      </c>
      <c r="C38" s="22" t="s">
        <v>1102</v>
      </c>
      <c r="D38" s="22" t="s">
        <v>1809</v>
      </c>
      <c r="E38" s="22" t="s">
        <v>1810</v>
      </c>
    </row>
  </sheetData>
  <mergeCells count="16">
    <mergeCell ref="C25:C26"/>
    <mergeCell ref="C27:C37"/>
    <mergeCell ref="A5:A22"/>
    <mergeCell ref="A23:A38"/>
    <mergeCell ref="B5:B8"/>
    <mergeCell ref="B10:B11"/>
    <mergeCell ref="B12:B13"/>
    <mergeCell ref="B15:B22"/>
    <mergeCell ref="B23:B24"/>
    <mergeCell ref="B25:B26"/>
    <mergeCell ref="B27:B37"/>
    <mergeCell ref="C5:C8"/>
    <mergeCell ref="C10:C11"/>
    <mergeCell ref="C12:C13"/>
    <mergeCell ref="C15:C22"/>
    <mergeCell ref="C23:C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>
    <tabColor theme="9"/>
    <pageSetUpPr fitToPage="1"/>
  </sheetPr>
  <dimension ref="A1:L768"/>
  <sheetViews>
    <sheetView tabSelected="1" zoomScale="95" zoomScaleNormal="95" workbookViewId="0">
      <pane ySplit="3" topLeftCell="A4" activePane="bottomLeft" state="frozen"/>
      <selection activeCell="O440" sqref="O440"/>
      <selection pane="bottomLeft" activeCell="L25" sqref="L25"/>
    </sheetView>
  </sheetViews>
  <sheetFormatPr defaultRowHeight="15" x14ac:dyDescent="0.25"/>
  <cols>
    <col min="1" max="1" width="12.28515625" customWidth="1"/>
    <col min="2" max="2" width="17.5703125" customWidth="1"/>
    <col min="3" max="3" width="6.28515625" customWidth="1"/>
    <col min="4" max="4" width="22.85546875" bestFit="1" customWidth="1"/>
    <col min="5" max="5" width="6.28515625" customWidth="1"/>
    <col min="6" max="6" width="30" bestFit="1" customWidth="1"/>
    <col min="7" max="7" width="7.42578125" customWidth="1"/>
    <col min="8" max="8" width="48.5703125" bestFit="1" customWidth="1"/>
    <col min="9" max="9" width="10" customWidth="1"/>
    <col min="10" max="10" width="49.7109375" bestFit="1" customWidth="1"/>
    <col min="11" max="11" width="15" customWidth="1"/>
    <col min="12" max="12" width="50.7109375" bestFit="1" customWidth="1"/>
    <col min="13" max="14" width="49.5703125" bestFit="1" customWidth="1"/>
  </cols>
  <sheetData>
    <row r="1" spans="1:12" hidden="1" x14ac:dyDescent="0.25">
      <c r="A1" s="4" t="s">
        <v>0</v>
      </c>
      <c r="B1" t="s">
        <v>1</v>
      </c>
    </row>
    <row r="2" spans="1:12" hidden="1" x14ac:dyDescent="0.25"/>
    <row r="3" spans="1:12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0" t="s">
        <v>12</v>
      </c>
      <c r="L3" s="10" t="s">
        <v>13</v>
      </c>
    </row>
    <row r="4" spans="1:12" x14ac:dyDescent="0.25">
      <c r="A4" t="s">
        <v>16</v>
      </c>
      <c r="B4" t="s">
        <v>17</v>
      </c>
      <c r="C4" t="s">
        <v>18</v>
      </c>
      <c r="D4" t="s">
        <v>17</v>
      </c>
      <c r="E4" t="s">
        <v>19</v>
      </c>
      <c r="F4" t="s">
        <v>17</v>
      </c>
      <c r="G4" t="s">
        <v>20</v>
      </c>
      <c r="H4" t="s">
        <v>21</v>
      </c>
      <c r="I4" t="s">
        <v>22</v>
      </c>
      <c r="J4" t="s">
        <v>23</v>
      </c>
      <c r="K4" t="s">
        <v>40</v>
      </c>
      <c r="L4" t="s">
        <v>2065</v>
      </c>
    </row>
    <row r="5" spans="1:12" x14ac:dyDescent="0.25">
      <c r="K5" t="s">
        <v>24</v>
      </c>
      <c r="L5" t="s">
        <v>25</v>
      </c>
    </row>
    <row r="6" spans="1:12" x14ac:dyDescent="0.25">
      <c r="K6" t="s">
        <v>26</v>
      </c>
      <c r="L6" t="s">
        <v>27</v>
      </c>
    </row>
    <row r="7" spans="1:12" x14ac:dyDescent="0.25">
      <c r="K7" t="s">
        <v>43</v>
      </c>
      <c r="L7" t="s">
        <v>2067</v>
      </c>
    </row>
    <row r="8" spans="1:12" x14ac:dyDescent="0.25">
      <c r="K8" t="s">
        <v>28</v>
      </c>
      <c r="L8" t="s">
        <v>29</v>
      </c>
    </row>
    <row r="9" spans="1:12" x14ac:dyDescent="0.25">
      <c r="K9" t="s">
        <v>30</v>
      </c>
      <c r="L9" t="s">
        <v>31</v>
      </c>
    </row>
    <row r="10" spans="1:12" x14ac:dyDescent="0.25">
      <c r="I10" s="1" t="s">
        <v>1726</v>
      </c>
      <c r="J10" s="1"/>
      <c r="K10" s="1"/>
      <c r="L10" s="1"/>
    </row>
    <row r="11" spans="1:12" x14ac:dyDescent="0.25">
      <c r="I11" t="s">
        <v>32</v>
      </c>
      <c r="J11" t="s">
        <v>33</v>
      </c>
      <c r="K11" t="s">
        <v>34</v>
      </c>
      <c r="L11" t="s">
        <v>35</v>
      </c>
    </row>
    <row r="12" spans="1:12" x14ac:dyDescent="0.25">
      <c r="K12" t="s">
        <v>36</v>
      </c>
      <c r="L12" t="s">
        <v>37</v>
      </c>
    </row>
    <row r="13" spans="1:12" x14ac:dyDescent="0.25">
      <c r="K13" t="s">
        <v>38</v>
      </c>
      <c r="L13" t="s">
        <v>39</v>
      </c>
    </row>
    <row r="14" spans="1:12" x14ac:dyDescent="0.25">
      <c r="K14" t="s">
        <v>41</v>
      </c>
      <c r="L14" t="s">
        <v>42</v>
      </c>
    </row>
    <row r="15" spans="1:12" x14ac:dyDescent="0.25">
      <c r="I15" s="1" t="s">
        <v>1727</v>
      </c>
      <c r="J15" s="1"/>
      <c r="K15" s="1"/>
      <c r="L15" s="1"/>
    </row>
    <row r="16" spans="1:12" x14ac:dyDescent="0.25">
      <c r="I16" t="s">
        <v>44</v>
      </c>
      <c r="J16" t="s">
        <v>45</v>
      </c>
      <c r="K16" t="s">
        <v>46</v>
      </c>
      <c r="L16" t="s">
        <v>47</v>
      </c>
    </row>
    <row r="17" spans="9:12" x14ac:dyDescent="0.25">
      <c r="K17" t="s">
        <v>48</v>
      </c>
      <c r="L17" t="s">
        <v>49</v>
      </c>
    </row>
    <row r="18" spans="9:12" x14ac:dyDescent="0.25">
      <c r="K18" t="s">
        <v>50</v>
      </c>
      <c r="L18" t="s">
        <v>51</v>
      </c>
    </row>
    <row r="19" spans="9:12" x14ac:dyDescent="0.25">
      <c r="I19" s="1" t="s">
        <v>1728</v>
      </c>
      <c r="J19" s="1"/>
      <c r="K19" s="1"/>
      <c r="L19" s="1"/>
    </row>
    <row r="20" spans="9:12" x14ac:dyDescent="0.25">
      <c r="I20" t="s">
        <v>52</v>
      </c>
      <c r="J20" t="s">
        <v>53</v>
      </c>
      <c r="K20" t="s">
        <v>54</v>
      </c>
      <c r="L20" t="s">
        <v>55</v>
      </c>
    </row>
    <row r="21" spans="9:12" x14ac:dyDescent="0.25">
      <c r="K21" t="s">
        <v>56</v>
      </c>
      <c r="L21" t="s">
        <v>57</v>
      </c>
    </row>
    <row r="22" spans="9:12" x14ac:dyDescent="0.25">
      <c r="K22" t="s">
        <v>58</v>
      </c>
      <c r="L22" t="s">
        <v>2556</v>
      </c>
    </row>
    <row r="23" spans="9:12" x14ac:dyDescent="0.25">
      <c r="K23" t="s">
        <v>59</v>
      </c>
      <c r="L23" t="s">
        <v>60</v>
      </c>
    </row>
    <row r="24" spans="9:12" x14ac:dyDescent="0.25">
      <c r="K24" t="s">
        <v>61</v>
      </c>
      <c r="L24" t="s">
        <v>62</v>
      </c>
    </row>
    <row r="25" spans="9:12" x14ac:dyDescent="0.25">
      <c r="K25" t="s">
        <v>63</v>
      </c>
      <c r="L25" t="s">
        <v>64</v>
      </c>
    </row>
    <row r="26" spans="9:12" x14ac:dyDescent="0.25">
      <c r="K26" t="s">
        <v>65</v>
      </c>
      <c r="L26" t="s">
        <v>66</v>
      </c>
    </row>
    <row r="27" spans="9:12" x14ac:dyDescent="0.25">
      <c r="K27" t="s">
        <v>67</v>
      </c>
      <c r="L27" t="s">
        <v>68</v>
      </c>
    </row>
    <row r="28" spans="9:12" x14ac:dyDescent="0.25">
      <c r="K28" t="s">
        <v>69</v>
      </c>
      <c r="L28" t="s">
        <v>70</v>
      </c>
    </row>
    <row r="29" spans="9:12" x14ac:dyDescent="0.25">
      <c r="K29" t="s">
        <v>71</v>
      </c>
      <c r="L29" t="s">
        <v>72</v>
      </c>
    </row>
    <row r="30" spans="9:12" x14ac:dyDescent="0.25">
      <c r="K30" t="s">
        <v>73</v>
      </c>
      <c r="L30" t="s">
        <v>74</v>
      </c>
    </row>
    <row r="31" spans="9:12" x14ac:dyDescent="0.25">
      <c r="K31" t="s">
        <v>75</v>
      </c>
      <c r="L31" t="s">
        <v>76</v>
      </c>
    </row>
    <row r="32" spans="9:12" x14ac:dyDescent="0.25">
      <c r="I32" s="1" t="s">
        <v>1729</v>
      </c>
      <c r="J32" s="1"/>
      <c r="K32" s="1"/>
      <c r="L32" s="1"/>
    </row>
    <row r="33" spans="9:12" x14ac:dyDescent="0.25">
      <c r="I33" t="s">
        <v>77</v>
      </c>
      <c r="J33" t="s">
        <v>78</v>
      </c>
      <c r="K33" t="s">
        <v>79</v>
      </c>
      <c r="L33" t="s">
        <v>80</v>
      </c>
    </row>
    <row r="34" spans="9:12" x14ac:dyDescent="0.25">
      <c r="K34" t="s">
        <v>81</v>
      </c>
      <c r="L34" t="s">
        <v>82</v>
      </c>
    </row>
    <row r="35" spans="9:12" x14ac:dyDescent="0.25">
      <c r="I35" s="1" t="s">
        <v>1730</v>
      </c>
      <c r="J35" s="1"/>
      <c r="K35" s="1"/>
      <c r="L35" s="1"/>
    </row>
    <row r="36" spans="9:12" x14ac:dyDescent="0.25">
      <c r="I36" t="s">
        <v>83</v>
      </c>
      <c r="J36" t="s">
        <v>84</v>
      </c>
      <c r="K36" t="s">
        <v>85</v>
      </c>
      <c r="L36" t="s">
        <v>86</v>
      </c>
    </row>
    <row r="37" spans="9:12" x14ac:dyDescent="0.25">
      <c r="K37" t="s">
        <v>87</v>
      </c>
      <c r="L37" t="s">
        <v>88</v>
      </c>
    </row>
    <row r="38" spans="9:12" x14ac:dyDescent="0.25">
      <c r="K38" t="s">
        <v>89</v>
      </c>
      <c r="L38" t="s">
        <v>90</v>
      </c>
    </row>
    <row r="39" spans="9:12" x14ac:dyDescent="0.25">
      <c r="K39" t="s">
        <v>91</v>
      </c>
      <c r="L39" t="s">
        <v>92</v>
      </c>
    </row>
    <row r="40" spans="9:12" x14ac:dyDescent="0.25">
      <c r="K40" t="s">
        <v>93</v>
      </c>
      <c r="L40" t="s">
        <v>94</v>
      </c>
    </row>
    <row r="41" spans="9:12" x14ac:dyDescent="0.25">
      <c r="K41" t="s">
        <v>95</v>
      </c>
      <c r="L41" t="s">
        <v>96</v>
      </c>
    </row>
    <row r="42" spans="9:12" x14ac:dyDescent="0.25">
      <c r="I42" s="1" t="s">
        <v>1731</v>
      </c>
      <c r="J42" s="1"/>
      <c r="K42" s="1"/>
      <c r="L42" s="1"/>
    </row>
    <row r="43" spans="9:12" x14ac:dyDescent="0.25">
      <c r="I43" t="s">
        <v>97</v>
      </c>
      <c r="J43" t="s">
        <v>98</v>
      </c>
      <c r="K43" t="s">
        <v>99</v>
      </c>
      <c r="L43" t="s">
        <v>100</v>
      </c>
    </row>
    <row r="44" spans="9:12" x14ac:dyDescent="0.25">
      <c r="K44" t="s">
        <v>101</v>
      </c>
      <c r="L44" t="s">
        <v>102</v>
      </c>
    </row>
    <row r="45" spans="9:12" x14ac:dyDescent="0.25">
      <c r="K45" t="s">
        <v>103</v>
      </c>
      <c r="L45" t="s">
        <v>1819</v>
      </c>
    </row>
    <row r="46" spans="9:12" x14ac:dyDescent="0.25">
      <c r="K46" t="s">
        <v>104</v>
      </c>
      <c r="L46" t="s">
        <v>105</v>
      </c>
    </row>
    <row r="47" spans="9:12" x14ac:dyDescent="0.25">
      <c r="K47" t="s">
        <v>106</v>
      </c>
      <c r="L47" t="s">
        <v>107</v>
      </c>
    </row>
    <row r="48" spans="9:12" x14ac:dyDescent="0.25">
      <c r="K48" t="s">
        <v>108</v>
      </c>
      <c r="L48" t="s">
        <v>109</v>
      </c>
    </row>
    <row r="49" spans="11:12" x14ac:dyDescent="0.25">
      <c r="K49" t="s">
        <v>110</v>
      </c>
      <c r="L49" t="s">
        <v>111</v>
      </c>
    </row>
    <row r="50" spans="11:12" x14ac:dyDescent="0.25">
      <c r="K50" t="s">
        <v>112</v>
      </c>
      <c r="L50" t="s">
        <v>113</v>
      </c>
    </row>
    <row r="51" spans="11:12" x14ac:dyDescent="0.25">
      <c r="K51" t="s">
        <v>114</v>
      </c>
      <c r="L51" t="s">
        <v>115</v>
      </c>
    </row>
    <row r="52" spans="11:12" x14ac:dyDescent="0.25">
      <c r="K52" t="s">
        <v>116</v>
      </c>
      <c r="L52" t="s">
        <v>117</v>
      </c>
    </row>
    <row r="53" spans="11:12" x14ac:dyDescent="0.25">
      <c r="K53" t="s">
        <v>118</v>
      </c>
      <c r="L53" t="s">
        <v>119</v>
      </c>
    </row>
    <row r="54" spans="11:12" x14ac:dyDescent="0.25">
      <c r="K54" t="s">
        <v>120</v>
      </c>
      <c r="L54" t="s">
        <v>121</v>
      </c>
    </row>
    <row r="55" spans="11:12" x14ac:dyDescent="0.25">
      <c r="K55" t="s">
        <v>122</v>
      </c>
      <c r="L55" t="s">
        <v>123</v>
      </c>
    </row>
    <row r="56" spans="11:12" x14ac:dyDescent="0.25">
      <c r="K56" t="s">
        <v>124</v>
      </c>
      <c r="L56" t="s">
        <v>125</v>
      </c>
    </row>
    <row r="57" spans="11:12" x14ac:dyDescent="0.25">
      <c r="K57" t="s">
        <v>126</v>
      </c>
      <c r="L57" t="s">
        <v>127</v>
      </c>
    </row>
    <row r="58" spans="11:12" x14ac:dyDescent="0.25">
      <c r="K58" t="s">
        <v>128</v>
      </c>
      <c r="L58" t="s">
        <v>129</v>
      </c>
    </row>
    <row r="59" spans="11:12" x14ac:dyDescent="0.25">
      <c r="K59" t="s">
        <v>130</v>
      </c>
      <c r="L59" t="s">
        <v>131</v>
      </c>
    </row>
    <row r="60" spans="11:12" x14ac:dyDescent="0.25">
      <c r="K60" t="s">
        <v>132</v>
      </c>
      <c r="L60" t="s">
        <v>133</v>
      </c>
    </row>
    <row r="61" spans="11:12" x14ac:dyDescent="0.25">
      <c r="K61" t="s">
        <v>134</v>
      </c>
      <c r="L61" t="s">
        <v>135</v>
      </c>
    </row>
    <row r="62" spans="11:12" x14ac:dyDescent="0.25">
      <c r="K62" t="s">
        <v>136</v>
      </c>
      <c r="L62" t="s">
        <v>1821</v>
      </c>
    </row>
    <row r="63" spans="11:12" x14ac:dyDescent="0.25">
      <c r="K63" t="s">
        <v>1823</v>
      </c>
      <c r="L63" t="s">
        <v>1824</v>
      </c>
    </row>
    <row r="64" spans="11:12" x14ac:dyDescent="0.25">
      <c r="K64" t="s">
        <v>1826</v>
      </c>
      <c r="L64" t="s">
        <v>1827</v>
      </c>
    </row>
    <row r="65" spans="9:12" x14ac:dyDescent="0.25">
      <c r="I65" s="1" t="s">
        <v>1732</v>
      </c>
      <c r="J65" s="1"/>
      <c r="K65" s="1"/>
      <c r="L65" s="1"/>
    </row>
    <row r="66" spans="9:12" x14ac:dyDescent="0.25">
      <c r="I66" t="s">
        <v>137</v>
      </c>
      <c r="J66" t="s">
        <v>138</v>
      </c>
      <c r="K66" t="s">
        <v>139</v>
      </c>
      <c r="L66" t="s">
        <v>140</v>
      </c>
    </row>
    <row r="67" spans="9:12" x14ac:dyDescent="0.25">
      <c r="I67" s="1" t="s">
        <v>1733</v>
      </c>
      <c r="J67" s="1"/>
      <c r="K67" s="1"/>
      <c r="L67" s="1"/>
    </row>
    <row r="68" spans="9:12" x14ac:dyDescent="0.25">
      <c r="I68" t="s">
        <v>141</v>
      </c>
      <c r="J68" t="s">
        <v>142</v>
      </c>
      <c r="K68" t="s">
        <v>143</v>
      </c>
      <c r="L68" t="s">
        <v>144</v>
      </c>
    </row>
    <row r="69" spans="9:12" x14ac:dyDescent="0.25">
      <c r="I69" s="1" t="s">
        <v>1734</v>
      </c>
      <c r="J69" s="1"/>
      <c r="K69" s="1"/>
      <c r="L69" s="1"/>
    </row>
    <row r="70" spans="9:12" x14ac:dyDescent="0.25">
      <c r="I70" t="s">
        <v>145</v>
      </c>
      <c r="J70" t="s">
        <v>146</v>
      </c>
      <c r="K70" t="s">
        <v>147</v>
      </c>
      <c r="L70" t="s">
        <v>148</v>
      </c>
    </row>
    <row r="71" spans="9:12" x14ac:dyDescent="0.25">
      <c r="K71" t="s">
        <v>149</v>
      </c>
      <c r="L71" t="s">
        <v>150</v>
      </c>
    </row>
    <row r="72" spans="9:12" x14ac:dyDescent="0.25">
      <c r="K72" t="s">
        <v>151</v>
      </c>
      <c r="L72" t="s">
        <v>152</v>
      </c>
    </row>
    <row r="73" spans="9:12" x14ac:dyDescent="0.25">
      <c r="K73" t="s">
        <v>153</v>
      </c>
      <c r="L73" t="s">
        <v>154</v>
      </c>
    </row>
    <row r="74" spans="9:12" x14ac:dyDescent="0.25">
      <c r="K74" t="s">
        <v>155</v>
      </c>
      <c r="L74" t="s">
        <v>156</v>
      </c>
    </row>
    <row r="75" spans="9:12" x14ac:dyDescent="0.25">
      <c r="K75" t="s">
        <v>157</v>
      </c>
      <c r="L75" t="s">
        <v>158</v>
      </c>
    </row>
    <row r="76" spans="9:12" x14ac:dyDescent="0.25">
      <c r="K76" t="s">
        <v>159</v>
      </c>
      <c r="L76" t="s">
        <v>160</v>
      </c>
    </row>
    <row r="77" spans="9:12" x14ac:dyDescent="0.25">
      <c r="K77" t="s">
        <v>161</v>
      </c>
      <c r="L77" t="s">
        <v>162</v>
      </c>
    </row>
    <row r="78" spans="9:12" x14ac:dyDescent="0.25">
      <c r="K78" t="s">
        <v>163</v>
      </c>
      <c r="L78" t="s">
        <v>164</v>
      </c>
    </row>
    <row r="79" spans="9:12" x14ac:dyDescent="0.25">
      <c r="K79" t="s">
        <v>165</v>
      </c>
      <c r="L79" t="s">
        <v>166</v>
      </c>
    </row>
    <row r="80" spans="9:12" x14ac:dyDescent="0.25">
      <c r="K80" t="s">
        <v>167</v>
      </c>
      <c r="L80" t="s">
        <v>168</v>
      </c>
    </row>
    <row r="81" spans="9:12" x14ac:dyDescent="0.25">
      <c r="K81" t="s">
        <v>169</v>
      </c>
      <c r="L81" t="s">
        <v>170</v>
      </c>
    </row>
    <row r="82" spans="9:12" x14ac:dyDescent="0.25">
      <c r="K82" t="s">
        <v>171</v>
      </c>
      <c r="L82" t="s">
        <v>172</v>
      </c>
    </row>
    <row r="83" spans="9:12" x14ac:dyDescent="0.25">
      <c r="K83" t="s">
        <v>173</v>
      </c>
      <c r="L83" t="s">
        <v>174</v>
      </c>
    </row>
    <row r="84" spans="9:12" x14ac:dyDescent="0.25">
      <c r="K84" t="s">
        <v>175</v>
      </c>
      <c r="L84" t="s">
        <v>176</v>
      </c>
    </row>
    <row r="85" spans="9:12" x14ac:dyDescent="0.25">
      <c r="K85" t="s">
        <v>177</v>
      </c>
      <c r="L85" t="s">
        <v>178</v>
      </c>
    </row>
    <row r="86" spans="9:12" x14ac:dyDescent="0.25">
      <c r="K86" t="s">
        <v>179</v>
      </c>
      <c r="L86" t="s">
        <v>180</v>
      </c>
    </row>
    <row r="87" spans="9:12" x14ac:dyDescent="0.25">
      <c r="K87" t="s">
        <v>181</v>
      </c>
      <c r="L87" t="s">
        <v>182</v>
      </c>
    </row>
    <row r="88" spans="9:12" x14ac:dyDescent="0.25">
      <c r="K88" t="s">
        <v>183</v>
      </c>
      <c r="L88" t="s">
        <v>184</v>
      </c>
    </row>
    <row r="89" spans="9:12" x14ac:dyDescent="0.25">
      <c r="K89" t="s">
        <v>185</v>
      </c>
      <c r="L89" t="s">
        <v>186</v>
      </c>
    </row>
    <row r="90" spans="9:12" x14ac:dyDescent="0.25">
      <c r="I90" s="1" t="s">
        <v>1735</v>
      </c>
      <c r="J90" s="1"/>
      <c r="K90" s="1"/>
      <c r="L90" s="1"/>
    </row>
    <row r="91" spans="9:12" x14ac:dyDescent="0.25">
      <c r="I91" t="s">
        <v>187</v>
      </c>
      <c r="J91" t="s">
        <v>188</v>
      </c>
      <c r="K91" t="s">
        <v>189</v>
      </c>
      <c r="L91" t="s">
        <v>190</v>
      </c>
    </row>
    <row r="92" spans="9:12" x14ac:dyDescent="0.25">
      <c r="K92" t="s">
        <v>191</v>
      </c>
      <c r="L92" t="s">
        <v>192</v>
      </c>
    </row>
    <row r="93" spans="9:12" x14ac:dyDescent="0.25">
      <c r="K93" t="s">
        <v>2358</v>
      </c>
      <c r="L93" t="s">
        <v>2360</v>
      </c>
    </row>
    <row r="94" spans="9:12" x14ac:dyDescent="0.25">
      <c r="K94" t="s">
        <v>1849</v>
      </c>
      <c r="L94" t="s">
        <v>1850</v>
      </c>
    </row>
    <row r="95" spans="9:12" x14ac:dyDescent="0.25">
      <c r="K95" t="s">
        <v>193</v>
      </c>
      <c r="L95" t="s">
        <v>194</v>
      </c>
    </row>
    <row r="96" spans="9:12" x14ac:dyDescent="0.25">
      <c r="K96" t="s">
        <v>195</v>
      </c>
      <c r="L96" t="s">
        <v>196</v>
      </c>
    </row>
    <row r="97" spans="9:12" x14ac:dyDescent="0.25">
      <c r="K97" t="s">
        <v>1950</v>
      </c>
      <c r="L97" t="s">
        <v>1951</v>
      </c>
    </row>
    <row r="98" spans="9:12" x14ac:dyDescent="0.25">
      <c r="K98" t="s">
        <v>2020</v>
      </c>
      <c r="L98" t="s">
        <v>2021</v>
      </c>
    </row>
    <row r="99" spans="9:12" x14ac:dyDescent="0.25">
      <c r="I99" s="1" t="s">
        <v>1736</v>
      </c>
      <c r="J99" s="1"/>
      <c r="K99" s="1"/>
      <c r="L99" s="1"/>
    </row>
    <row r="100" spans="9:12" x14ac:dyDescent="0.25">
      <c r="I100" t="s">
        <v>197</v>
      </c>
      <c r="J100" t="s">
        <v>198</v>
      </c>
      <c r="K100" t="s">
        <v>199</v>
      </c>
      <c r="L100" t="s">
        <v>200</v>
      </c>
    </row>
    <row r="101" spans="9:12" x14ac:dyDescent="0.25">
      <c r="K101" t="s">
        <v>201</v>
      </c>
      <c r="L101" t="s">
        <v>202</v>
      </c>
    </row>
    <row r="102" spans="9:12" x14ac:dyDescent="0.25">
      <c r="K102" t="s">
        <v>203</v>
      </c>
      <c r="L102" t="s">
        <v>204</v>
      </c>
    </row>
    <row r="103" spans="9:12" x14ac:dyDescent="0.25">
      <c r="K103" t="s">
        <v>205</v>
      </c>
      <c r="L103" t="s">
        <v>206</v>
      </c>
    </row>
    <row r="104" spans="9:12" x14ac:dyDescent="0.25">
      <c r="K104" t="s">
        <v>207</v>
      </c>
      <c r="L104" t="s">
        <v>208</v>
      </c>
    </row>
    <row r="105" spans="9:12" x14ac:dyDescent="0.25">
      <c r="K105" t="s">
        <v>209</v>
      </c>
      <c r="L105" t="s">
        <v>210</v>
      </c>
    </row>
    <row r="106" spans="9:12" x14ac:dyDescent="0.25">
      <c r="K106" t="s">
        <v>211</v>
      </c>
      <c r="L106" t="s">
        <v>212</v>
      </c>
    </row>
    <row r="107" spans="9:12" x14ac:dyDescent="0.25">
      <c r="K107" t="s">
        <v>213</v>
      </c>
      <c r="L107" t="s">
        <v>214</v>
      </c>
    </row>
    <row r="108" spans="9:12" x14ac:dyDescent="0.25">
      <c r="K108" t="s">
        <v>215</v>
      </c>
      <c r="L108" t="s">
        <v>216</v>
      </c>
    </row>
    <row r="109" spans="9:12" x14ac:dyDescent="0.25">
      <c r="K109" t="s">
        <v>217</v>
      </c>
      <c r="L109" t="s">
        <v>218</v>
      </c>
    </row>
    <row r="110" spans="9:12" x14ac:dyDescent="0.25">
      <c r="K110" t="s">
        <v>2398</v>
      </c>
      <c r="L110" t="s">
        <v>2399</v>
      </c>
    </row>
    <row r="111" spans="9:12" x14ac:dyDescent="0.25">
      <c r="K111" t="s">
        <v>219</v>
      </c>
      <c r="L111" t="s">
        <v>220</v>
      </c>
    </row>
    <row r="112" spans="9:12" x14ac:dyDescent="0.25">
      <c r="K112" t="s">
        <v>221</v>
      </c>
      <c r="L112" t="s">
        <v>222</v>
      </c>
    </row>
    <row r="113" spans="11:12" x14ac:dyDescent="0.25">
      <c r="K113" t="s">
        <v>223</v>
      </c>
      <c r="L113" t="s">
        <v>224</v>
      </c>
    </row>
    <row r="114" spans="11:12" x14ac:dyDescent="0.25">
      <c r="K114" t="s">
        <v>225</v>
      </c>
      <c r="L114" t="s">
        <v>226</v>
      </c>
    </row>
    <row r="115" spans="11:12" x14ac:dyDescent="0.25">
      <c r="K115" t="s">
        <v>227</v>
      </c>
      <c r="L115" t="s">
        <v>228</v>
      </c>
    </row>
    <row r="116" spans="11:12" x14ac:dyDescent="0.25">
      <c r="K116" t="s">
        <v>229</v>
      </c>
      <c r="L116" t="s">
        <v>230</v>
      </c>
    </row>
    <row r="117" spans="11:12" x14ac:dyDescent="0.25">
      <c r="K117" t="s">
        <v>231</v>
      </c>
      <c r="L117" t="s">
        <v>232</v>
      </c>
    </row>
    <row r="118" spans="11:12" x14ac:dyDescent="0.25">
      <c r="K118" t="s">
        <v>233</v>
      </c>
      <c r="L118" t="s">
        <v>234</v>
      </c>
    </row>
    <row r="119" spans="11:12" x14ac:dyDescent="0.25">
      <c r="K119" t="s">
        <v>235</v>
      </c>
      <c r="L119" t="s">
        <v>236</v>
      </c>
    </row>
    <row r="120" spans="11:12" x14ac:dyDescent="0.25">
      <c r="K120" t="s">
        <v>237</v>
      </c>
      <c r="L120" t="s">
        <v>238</v>
      </c>
    </row>
    <row r="121" spans="11:12" x14ac:dyDescent="0.25">
      <c r="K121" t="s">
        <v>239</v>
      </c>
      <c r="L121" t="s">
        <v>240</v>
      </c>
    </row>
    <row r="122" spans="11:12" x14ac:dyDescent="0.25">
      <c r="K122" t="s">
        <v>241</v>
      </c>
      <c r="L122" t="s">
        <v>242</v>
      </c>
    </row>
    <row r="123" spans="11:12" x14ac:dyDescent="0.25">
      <c r="K123" t="s">
        <v>243</v>
      </c>
      <c r="L123" t="s">
        <v>244</v>
      </c>
    </row>
    <row r="124" spans="11:12" x14ac:dyDescent="0.25">
      <c r="K124" t="s">
        <v>245</v>
      </c>
      <c r="L124" t="s">
        <v>246</v>
      </c>
    </row>
    <row r="125" spans="11:12" x14ac:dyDescent="0.25">
      <c r="K125" t="s">
        <v>247</v>
      </c>
      <c r="L125" t="s">
        <v>248</v>
      </c>
    </row>
    <row r="126" spans="11:12" x14ac:dyDescent="0.25">
      <c r="K126" t="s">
        <v>249</v>
      </c>
      <c r="L126" t="s">
        <v>250</v>
      </c>
    </row>
    <row r="127" spans="11:12" x14ac:dyDescent="0.25">
      <c r="K127" t="s">
        <v>251</v>
      </c>
      <c r="L127" t="s">
        <v>252</v>
      </c>
    </row>
    <row r="128" spans="11:12" x14ac:dyDescent="0.25">
      <c r="K128" t="s">
        <v>253</v>
      </c>
      <c r="L128" t="s">
        <v>254</v>
      </c>
    </row>
    <row r="129" spans="11:12" x14ac:dyDescent="0.25">
      <c r="K129" t="s">
        <v>255</v>
      </c>
      <c r="L129" t="s">
        <v>256</v>
      </c>
    </row>
    <row r="130" spans="11:12" x14ac:dyDescent="0.25">
      <c r="K130" t="s">
        <v>257</v>
      </c>
      <c r="L130" t="s">
        <v>258</v>
      </c>
    </row>
    <row r="131" spans="11:12" x14ac:dyDescent="0.25">
      <c r="K131" t="s">
        <v>259</v>
      </c>
      <c r="L131" t="s">
        <v>260</v>
      </c>
    </row>
    <row r="132" spans="11:12" x14ac:dyDescent="0.25">
      <c r="K132" t="s">
        <v>2306</v>
      </c>
      <c r="L132" t="s">
        <v>2307</v>
      </c>
    </row>
    <row r="133" spans="11:12" x14ac:dyDescent="0.25">
      <c r="K133" t="s">
        <v>1843</v>
      </c>
      <c r="L133" t="s">
        <v>1844</v>
      </c>
    </row>
    <row r="134" spans="11:12" x14ac:dyDescent="0.25">
      <c r="K134" t="s">
        <v>2355</v>
      </c>
      <c r="L134" t="s">
        <v>2356</v>
      </c>
    </row>
    <row r="135" spans="11:12" x14ac:dyDescent="0.25">
      <c r="K135" t="s">
        <v>261</v>
      </c>
      <c r="L135" t="s">
        <v>262</v>
      </c>
    </row>
    <row r="136" spans="11:12" x14ac:dyDescent="0.25">
      <c r="K136" t="s">
        <v>263</v>
      </c>
      <c r="L136" t="s">
        <v>264</v>
      </c>
    </row>
    <row r="137" spans="11:12" x14ac:dyDescent="0.25">
      <c r="K137" t="s">
        <v>265</v>
      </c>
      <c r="L137" t="s">
        <v>266</v>
      </c>
    </row>
    <row r="138" spans="11:12" x14ac:dyDescent="0.25">
      <c r="K138" t="s">
        <v>267</v>
      </c>
      <c r="L138" t="s">
        <v>268</v>
      </c>
    </row>
    <row r="139" spans="11:12" x14ac:dyDescent="0.25">
      <c r="K139" t="s">
        <v>269</v>
      </c>
      <c r="L139" t="s">
        <v>270</v>
      </c>
    </row>
    <row r="140" spans="11:12" x14ac:dyDescent="0.25">
      <c r="K140" t="s">
        <v>271</v>
      </c>
      <c r="L140" t="s">
        <v>272</v>
      </c>
    </row>
    <row r="141" spans="11:12" x14ac:dyDescent="0.25">
      <c r="K141" t="s">
        <v>273</v>
      </c>
      <c r="L141" t="s">
        <v>274</v>
      </c>
    </row>
    <row r="142" spans="11:12" x14ac:dyDescent="0.25">
      <c r="K142" t="s">
        <v>275</v>
      </c>
      <c r="L142" t="s">
        <v>276</v>
      </c>
    </row>
    <row r="143" spans="11:12" x14ac:dyDescent="0.25">
      <c r="K143" t="s">
        <v>277</v>
      </c>
      <c r="L143" t="s">
        <v>278</v>
      </c>
    </row>
    <row r="144" spans="11:12" x14ac:dyDescent="0.25">
      <c r="K144" t="s">
        <v>279</v>
      </c>
      <c r="L144" t="s">
        <v>280</v>
      </c>
    </row>
    <row r="145" spans="7:12" x14ac:dyDescent="0.25">
      <c r="K145" t="s">
        <v>281</v>
      </c>
      <c r="L145" t="s">
        <v>282</v>
      </c>
    </row>
    <row r="146" spans="7:12" x14ac:dyDescent="0.25">
      <c r="K146" t="s">
        <v>283</v>
      </c>
      <c r="L146" t="s">
        <v>284</v>
      </c>
    </row>
    <row r="147" spans="7:12" x14ac:dyDescent="0.25">
      <c r="K147" t="s">
        <v>1955</v>
      </c>
      <c r="L147" t="s">
        <v>1956</v>
      </c>
    </row>
    <row r="148" spans="7:12" x14ac:dyDescent="0.25">
      <c r="K148" t="s">
        <v>2054</v>
      </c>
      <c r="L148" t="s">
        <v>2055</v>
      </c>
    </row>
    <row r="149" spans="7:12" x14ac:dyDescent="0.25">
      <c r="K149" t="s">
        <v>285</v>
      </c>
      <c r="L149" t="s">
        <v>286</v>
      </c>
    </row>
    <row r="150" spans="7:12" x14ac:dyDescent="0.25">
      <c r="K150" t="s">
        <v>287</v>
      </c>
      <c r="L150" t="s">
        <v>288</v>
      </c>
    </row>
    <row r="151" spans="7:12" x14ac:dyDescent="0.25">
      <c r="K151" t="s">
        <v>289</v>
      </c>
      <c r="L151" t="s">
        <v>290</v>
      </c>
    </row>
    <row r="152" spans="7:12" x14ac:dyDescent="0.25">
      <c r="K152" t="s">
        <v>291</v>
      </c>
      <c r="L152" t="s">
        <v>292</v>
      </c>
    </row>
    <row r="153" spans="7:12" x14ac:dyDescent="0.25">
      <c r="K153" t="s">
        <v>293</v>
      </c>
      <c r="L153" t="s">
        <v>294</v>
      </c>
    </row>
    <row r="154" spans="7:12" x14ac:dyDescent="0.25">
      <c r="K154" t="s">
        <v>1846</v>
      </c>
      <c r="L154" t="s">
        <v>1847</v>
      </c>
    </row>
    <row r="155" spans="7:12" x14ac:dyDescent="0.25">
      <c r="K155" t="s">
        <v>295</v>
      </c>
      <c r="L155" t="s">
        <v>296</v>
      </c>
    </row>
    <row r="156" spans="7:12" x14ac:dyDescent="0.25">
      <c r="K156" t="s">
        <v>2012</v>
      </c>
      <c r="L156" t="s">
        <v>2013</v>
      </c>
    </row>
    <row r="157" spans="7:12" x14ac:dyDescent="0.25">
      <c r="K157" t="s">
        <v>297</v>
      </c>
      <c r="L157" t="s">
        <v>298</v>
      </c>
    </row>
    <row r="158" spans="7:12" x14ac:dyDescent="0.25">
      <c r="I158" s="1" t="s">
        <v>1737</v>
      </c>
      <c r="J158" s="1"/>
      <c r="K158" s="1"/>
      <c r="L158" s="1"/>
    </row>
    <row r="159" spans="7:12" x14ac:dyDescent="0.25">
      <c r="G159" s="1" t="s">
        <v>1712</v>
      </c>
      <c r="H159" s="1"/>
      <c r="I159" s="1"/>
      <c r="J159" s="1"/>
      <c r="K159" s="1"/>
      <c r="L159" s="1"/>
    </row>
    <row r="160" spans="7:12" x14ac:dyDescent="0.25">
      <c r="G160" t="s">
        <v>299</v>
      </c>
      <c r="H160" t="s">
        <v>1935</v>
      </c>
      <c r="I160" t="s">
        <v>301</v>
      </c>
      <c r="J160" t="s">
        <v>1937</v>
      </c>
      <c r="K160" t="s">
        <v>302</v>
      </c>
      <c r="L160" t="s">
        <v>1879</v>
      </c>
    </row>
    <row r="161" spans="11:12" x14ac:dyDescent="0.25">
      <c r="K161" t="s">
        <v>303</v>
      </c>
      <c r="L161" t="s">
        <v>1881</v>
      </c>
    </row>
    <row r="162" spans="11:12" x14ac:dyDescent="0.25">
      <c r="K162" t="s">
        <v>304</v>
      </c>
      <c r="L162" t="s">
        <v>1883</v>
      </c>
    </row>
    <row r="163" spans="11:12" x14ac:dyDescent="0.25">
      <c r="K163" t="s">
        <v>2077</v>
      </c>
      <c r="L163" t="s">
        <v>2078</v>
      </c>
    </row>
    <row r="164" spans="11:12" x14ac:dyDescent="0.25">
      <c r="K164" t="s">
        <v>2080</v>
      </c>
      <c r="L164" t="s">
        <v>2081</v>
      </c>
    </row>
    <row r="165" spans="11:12" x14ac:dyDescent="0.25">
      <c r="K165" t="s">
        <v>2083</v>
      </c>
      <c r="L165" t="s">
        <v>2084</v>
      </c>
    </row>
    <row r="166" spans="11:12" x14ac:dyDescent="0.25">
      <c r="K166" t="s">
        <v>305</v>
      </c>
      <c r="L166" t="s">
        <v>1885</v>
      </c>
    </row>
    <row r="167" spans="11:12" x14ac:dyDescent="0.25">
      <c r="K167" t="s">
        <v>2086</v>
      </c>
      <c r="L167" t="s">
        <v>2087</v>
      </c>
    </row>
    <row r="168" spans="11:12" x14ac:dyDescent="0.25">
      <c r="K168" t="s">
        <v>2089</v>
      </c>
      <c r="L168" t="s">
        <v>2090</v>
      </c>
    </row>
    <row r="169" spans="11:12" x14ac:dyDescent="0.25">
      <c r="K169" t="s">
        <v>2092</v>
      </c>
      <c r="L169" t="s">
        <v>2093</v>
      </c>
    </row>
    <row r="170" spans="11:12" x14ac:dyDescent="0.25">
      <c r="K170" t="s">
        <v>2291</v>
      </c>
      <c r="L170" t="s">
        <v>2292</v>
      </c>
    </row>
    <row r="171" spans="11:12" x14ac:dyDescent="0.25">
      <c r="K171" t="s">
        <v>2443</v>
      </c>
      <c r="L171" t="s">
        <v>2444</v>
      </c>
    </row>
    <row r="172" spans="11:12" x14ac:dyDescent="0.25">
      <c r="K172" t="s">
        <v>306</v>
      </c>
      <c r="L172" t="s">
        <v>1887</v>
      </c>
    </row>
    <row r="173" spans="11:12" x14ac:dyDescent="0.25">
      <c r="K173" t="s">
        <v>307</v>
      </c>
      <c r="L173" t="s">
        <v>1889</v>
      </c>
    </row>
    <row r="174" spans="11:12" x14ac:dyDescent="0.25">
      <c r="K174" t="s">
        <v>308</v>
      </c>
      <c r="L174" t="s">
        <v>1891</v>
      </c>
    </row>
    <row r="175" spans="11:12" x14ac:dyDescent="0.25">
      <c r="K175" t="s">
        <v>2383</v>
      </c>
      <c r="L175" t="s">
        <v>2384</v>
      </c>
    </row>
    <row r="176" spans="11:12" x14ac:dyDescent="0.25">
      <c r="K176" t="s">
        <v>2294</v>
      </c>
      <c r="L176" t="s">
        <v>2295</v>
      </c>
    </row>
    <row r="177" spans="11:12" x14ac:dyDescent="0.25">
      <c r="K177" t="s">
        <v>2449</v>
      </c>
      <c r="L177" t="s">
        <v>2450</v>
      </c>
    </row>
    <row r="178" spans="11:12" x14ac:dyDescent="0.25">
      <c r="K178" t="s">
        <v>309</v>
      </c>
      <c r="L178" t="s">
        <v>1893</v>
      </c>
    </row>
    <row r="179" spans="11:12" x14ac:dyDescent="0.25">
      <c r="K179" t="s">
        <v>1895</v>
      </c>
      <c r="L179" t="s">
        <v>1896</v>
      </c>
    </row>
    <row r="180" spans="11:12" x14ac:dyDescent="0.25">
      <c r="K180" t="s">
        <v>2095</v>
      </c>
      <c r="L180" t="s">
        <v>2096</v>
      </c>
    </row>
    <row r="181" spans="11:12" x14ac:dyDescent="0.25">
      <c r="K181" t="s">
        <v>1898</v>
      </c>
      <c r="L181" t="s">
        <v>1899</v>
      </c>
    </row>
    <row r="182" spans="11:12" x14ac:dyDescent="0.25">
      <c r="K182" t="s">
        <v>1901</v>
      </c>
      <c r="L182" t="s">
        <v>1902</v>
      </c>
    </row>
    <row r="183" spans="11:12" x14ac:dyDescent="0.25">
      <c r="K183" t="s">
        <v>1904</v>
      </c>
      <c r="L183" t="s">
        <v>1905</v>
      </c>
    </row>
    <row r="184" spans="11:12" x14ac:dyDescent="0.25">
      <c r="K184" t="s">
        <v>1907</v>
      </c>
      <c r="L184" t="s">
        <v>1908</v>
      </c>
    </row>
    <row r="185" spans="11:12" x14ac:dyDescent="0.25">
      <c r="K185" t="s">
        <v>2098</v>
      </c>
      <c r="L185" t="s">
        <v>2099</v>
      </c>
    </row>
    <row r="186" spans="11:12" x14ac:dyDescent="0.25">
      <c r="K186" t="s">
        <v>2101</v>
      </c>
      <c r="L186" t="s">
        <v>2102</v>
      </c>
    </row>
    <row r="187" spans="11:12" x14ac:dyDescent="0.25">
      <c r="K187" t="s">
        <v>2104</v>
      </c>
      <c r="L187" t="s">
        <v>2105</v>
      </c>
    </row>
    <row r="188" spans="11:12" x14ac:dyDescent="0.25">
      <c r="K188" t="s">
        <v>2297</v>
      </c>
      <c r="L188" t="s">
        <v>2298</v>
      </c>
    </row>
    <row r="189" spans="11:12" x14ac:dyDescent="0.25">
      <c r="K189" t="s">
        <v>1910</v>
      </c>
      <c r="L189" t="s">
        <v>1911</v>
      </c>
    </row>
    <row r="190" spans="11:12" x14ac:dyDescent="0.25">
      <c r="K190" t="s">
        <v>1913</v>
      </c>
      <c r="L190" t="s">
        <v>1914</v>
      </c>
    </row>
    <row r="191" spans="11:12" x14ac:dyDescent="0.25">
      <c r="K191" t="s">
        <v>2107</v>
      </c>
      <c r="L191" t="s">
        <v>2108</v>
      </c>
    </row>
    <row r="192" spans="11:12" x14ac:dyDescent="0.25">
      <c r="K192" t="s">
        <v>2440</v>
      </c>
      <c r="L192" t="s">
        <v>2441</v>
      </c>
    </row>
    <row r="193" spans="9:12" x14ac:dyDescent="0.25">
      <c r="K193" t="s">
        <v>2344</v>
      </c>
      <c r="L193" t="s">
        <v>2345</v>
      </c>
    </row>
    <row r="194" spans="9:12" x14ac:dyDescent="0.25">
      <c r="K194" t="s">
        <v>2352</v>
      </c>
      <c r="L194" t="s">
        <v>2353</v>
      </c>
    </row>
    <row r="195" spans="9:12" x14ac:dyDescent="0.25">
      <c r="K195" t="s">
        <v>2452</v>
      </c>
      <c r="L195" t="s">
        <v>2453</v>
      </c>
    </row>
    <row r="196" spans="9:12" x14ac:dyDescent="0.25">
      <c r="K196" t="s">
        <v>2455</v>
      </c>
      <c r="L196" t="s">
        <v>2456</v>
      </c>
    </row>
    <row r="197" spans="9:12" x14ac:dyDescent="0.25">
      <c r="K197" t="s">
        <v>1916</v>
      </c>
      <c r="L197" t="s">
        <v>1917</v>
      </c>
    </row>
    <row r="198" spans="9:12" x14ac:dyDescent="0.25">
      <c r="K198" t="s">
        <v>1919</v>
      </c>
      <c r="L198" t="s">
        <v>1920</v>
      </c>
    </row>
    <row r="199" spans="9:12" x14ac:dyDescent="0.25">
      <c r="I199" s="1" t="s">
        <v>1738</v>
      </c>
      <c r="J199" s="1"/>
      <c r="K199" s="1"/>
      <c r="L199" s="1"/>
    </row>
    <row r="200" spans="9:12" x14ac:dyDescent="0.25">
      <c r="I200" t="s">
        <v>1923</v>
      </c>
      <c r="J200" t="s">
        <v>1939</v>
      </c>
      <c r="K200" t="s">
        <v>310</v>
      </c>
      <c r="L200" t="s">
        <v>1922</v>
      </c>
    </row>
    <row r="201" spans="9:12" x14ac:dyDescent="0.25">
      <c r="K201" t="s">
        <v>311</v>
      </c>
      <c r="L201" t="s">
        <v>1924</v>
      </c>
    </row>
    <row r="202" spans="9:12" x14ac:dyDescent="0.25">
      <c r="K202" t="s">
        <v>312</v>
      </c>
      <c r="L202" t="s">
        <v>1925</v>
      </c>
    </row>
    <row r="203" spans="9:12" x14ac:dyDescent="0.25">
      <c r="K203" t="s">
        <v>313</v>
      </c>
      <c r="L203" t="s">
        <v>1927</v>
      </c>
    </row>
    <row r="204" spans="9:12" x14ac:dyDescent="0.25">
      <c r="K204" t="s">
        <v>314</v>
      </c>
      <c r="L204" t="s">
        <v>1929</v>
      </c>
    </row>
    <row r="205" spans="9:12" x14ac:dyDescent="0.25">
      <c r="K205" t="s">
        <v>315</v>
      </c>
      <c r="L205" t="s">
        <v>1931</v>
      </c>
    </row>
    <row r="206" spans="9:12" x14ac:dyDescent="0.25">
      <c r="K206" t="s">
        <v>316</v>
      </c>
      <c r="L206" t="s">
        <v>1933</v>
      </c>
    </row>
    <row r="207" spans="9:12" x14ac:dyDescent="0.25">
      <c r="K207" t="s">
        <v>2458</v>
      </c>
      <c r="L207" t="s">
        <v>2459</v>
      </c>
    </row>
    <row r="208" spans="9:12" x14ac:dyDescent="0.25">
      <c r="K208" t="s">
        <v>1947</v>
      </c>
      <c r="L208" t="s">
        <v>1948</v>
      </c>
    </row>
    <row r="209" spans="7:12" x14ac:dyDescent="0.25">
      <c r="I209" s="1" t="s">
        <v>1943</v>
      </c>
      <c r="J209" s="1"/>
      <c r="K209" s="1"/>
      <c r="L209" s="1"/>
    </row>
    <row r="210" spans="7:12" x14ac:dyDescent="0.25">
      <c r="G210" s="1" t="s">
        <v>1713</v>
      </c>
      <c r="H210" s="1"/>
      <c r="I210" s="1"/>
      <c r="J210" s="1"/>
      <c r="K210" s="1"/>
      <c r="L210" s="1"/>
    </row>
    <row r="211" spans="7:12" x14ac:dyDescent="0.25">
      <c r="G211" t="s">
        <v>317</v>
      </c>
      <c r="H211" t="s">
        <v>1941</v>
      </c>
      <c r="I211" t="s">
        <v>319</v>
      </c>
      <c r="J211" t="s">
        <v>318</v>
      </c>
      <c r="K211" t="s">
        <v>1953</v>
      </c>
      <c r="L211" t="s">
        <v>1954</v>
      </c>
    </row>
    <row r="212" spans="7:12" x14ac:dyDescent="0.25">
      <c r="K212" t="s">
        <v>320</v>
      </c>
      <c r="L212" t="s">
        <v>321</v>
      </c>
    </row>
    <row r="213" spans="7:12" x14ac:dyDescent="0.25">
      <c r="I213" s="1" t="s">
        <v>1739</v>
      </c>
      <c r="J213" s="1"/>
      <c r="K213" s="1"/>
      <c r="L213" s="1"/>
    </row>
    <row r="214" spans="7:12" x14ac:dyDescent="0.25">
      <c r="G214" s="1" t="s">
        <v>1714</v>
      </c>
      <c r="H214" s="1"/>
      <c r="I214" s="1"/>
      <c r="J214" s="1"/>
      <c r="K214" s="1"/>
      <c r="L214" s="1"/>
    </row>
    <row r="215" spans="7:12" x14ac:dyDescent="0.25">
      <c r="G215" t="s">
        <v>322</v>
      </c>
      <c r="H215" t="s">
        <v>323</v>
      </c>
      <c r="I215" t="s">
        <v>324</v>
      </c>
      <c r="J215" t="s">
        <v>325</v>
      </c>
      <c r="K215" t="s">
        <v>2009</v>
      </c>
      <c r="L215" t="s">
        <v>2010</v>
      </c>
    </row>
    <row r="216" spans="7:12" x14ac:dyDescent="0.25">
      <c r="I216" s="1" t="s">
        <v>2016</v>
      </c>
      <c r="J216" s="1"/>
      <c r="K216" s="1"/>
      <c r="L216" s="1"/>
    </row>
    <row r="217" spans="7:12" x14ac:dyDescent="0.25">
      <c r="I217" t="s">
        <v>326</v>
      </c>
      <c r="J217" t="s">
        <v>327</v>
      </c>
      <c r="K217" t="s">
        <v>328</v>
      </c>
      <c r="L217" t="s">
        <v>329</v>
      </c>
    </row>
    <row r="218" spans="7:12" x14ac:dyDescent="0.25">
      <c r="K218" t="s">
        <v>330</v>
      </c>
      <c r="L218" t="s">
        <v>331</v>
      </c>
    </row>
    <row r="219" spans="7:12" x14ac:dyDescent="0.25">
      <c r="K219" t="s">
        <v>332</v>
      </c>
      <c r="L219" t="s">
        <v>333</v>
      </c>
    </row>
    <row r="220" spans="7:12" x14ac:dyDescent="0.25">
      <c r="K220" t="s">
        <v>334</v>
      </c>
      <c r="L220" t="s">
        <v>335</v>
      </c>
    </row>
    <row r="221" spans="7:12" x14ac:dyDescent="0.25">
      <c r="K221" t="s">
        <v>336</v>
      </c>
      <c r="L221" t="s">
        <v>337</v>
      </c>
    </row>
    <row r="222" spans="7:12" x14ac:dyDescent="0.25">
      <c r="K222" t="s">
        <v>338</v>
      </c>
      <c r="L222" t="s">
        <v>339</v>
      </c>
    </row>
    <row r="223" spans="7:12" x14ac:dyDescent="0.25">
      <c r="K223" t="s">
        <v>340</v>
      </c>
      <c r="L223" t="s">
        <v>341</v>
      </c>
    </row>
    <row r="224" spans="7:12" x14ac:dyDescent="0.25">
      <c r="K224" t="s">
        <v>342</v>
      </c>
      <c r="L224" t="s">
        <v>343</v>
      </c>
    </row>
    <row r="225" spans="7:12" x14ac:dyDescent="0.25">
      <c r="K225" t="s">
        <v>344</v>
      </c>
      <c r="L225" t="s">
        <v>345</v>
      </c>
    </row>
    <row r="226" spans="7:12" x14ac:dyDescent="0.25">
      <c r="K226" t="s">
        <v>346</v>
      </c>
      <c r="L226" t="s">
        <v>347</v>
      </c>
    </row>
    <row r="227" spans="7:12" x14ac:dyDescent="0.25">
      <c r="K227" t="s">
        <v>348</v>
      </c>
      <c r="L227" t="s">
        <v>349</v>
      </c>
    </row>
    <row r="228" spans="7:12" x14ac:dyDescent="0.25">
      <c r="K228" t="s">
        <v>350</v>
      </c>
      <c r="L228" t="s">
        <v>351</v>
      </c>
    </row>
    <row r="229" spans="7:12" x14ac:dyDescent="0.25">
      <c r="K229" t="s">
        <v>352</v>
      </c>
      <c r="L229" t="s">
        <v>353</v>
      </c>
    </row>
    <row r="230" spans="7:12" x14ac:dyDescent="0.25">
      <c r="K230" t="s">
        <v>354</v>
      </c>
      <c r="L230" t="s">
        <v>355</v>
      </c>
    </row>
    <row r="231" spans="7:12" x14ac:dyDescent="0.25">
      <c r="K231" t="s">
        <v>356</v>
      </c>
      <c r="L231" t="s">
        <v>357</v>
      </c>
    </row>
    <row r="232" spans="7:12" x14ac:dyDescent="0.25">
      <c r="K232" t="s">
        <v>358</v>
      </c>
      <c r="L232" t="s">
        <v>359</v>
      </c>
    </row>
    <row r="233" spans="7:12" x14ac:dyDescent="0.25">
      <c r="K233" t="s">
        <v>360</v>
      </c>
      <c r="L233" t="s">
        <v>361</v>
      </c>
    </row>
    <row r="234" spans="7:12" x14ac:dyDescent="0.25">
      <c r="K234" t="s">
        <v>362</v>
      </c>
      <c r="L234" t="s">
        <v>363</v>
      </c>
    </row>
    <row r="235" spans="7:12" x14ac:dyDescent="0.25">
      <c r="K235" t="s">
        <v>364</v>
      </c>
      <c r="L235" t="s">
        <v>365</v>
      </c>
    </row>
    <row r="236" spans="7:12" x14ac:dyDescent="0.25">
      <c r="K236" t="s">
        <v>2516</v>
      </c>
      <c r="L236" t="s">
        <v>2517</v>
      </c>
    </row>
    <row r="237" spans="7:12" x14ac:dyDescent="0.25">
      <c r="I237" s="1" t="s">
        <v>1740</v>
      </c>
      <c r="J237" s="1"/>
      <c r="K237" s="1"/>
      <c r="L237" s="1"/>
    </row>
    <row r="238" spans="7:12" x14ac:dyDescent="0.25">
      <c r="G238" s="1" t="s">
        <v>1715</v>
      </c>
      <c r="H238" s="1"/>
      <c r="I238" s="1"/>
      <c r="J238" s="1"/>
      <c r="K238" s="1"/>
      <c r="L238" s="1"/>
    </row>
    <row r="239" spans="7:12" x14ac:dyDescent="0.25">
      <c r="G239" t="s">
        <v>366</v>
      </c>
      <c r="H239" t="s">
        <v>367</v>
      </c>
      <c r="I239" t="s">
        <v>368</v>
      </c>
      <c r="J239" t="s">
        <v>367</v>
      </c>
      <c r="K239" t="s">
        <v>369</v>
      </c>
      <c r="L239" t="s">
        <v>367</v>
      </c>
    </row>
    <row r="240" spans="7:12" x14ac:dyDescent="0.25">
      <c r="K240" t="s">
        <v>370</v>
      </c>
      <c r="L240" t="s">
        <v>371</v>
      </c>
    </row>
    <row r="241" spans="7:12" x14ac:dyDescent="0.25">
      <c r="I241" s="1" t="s">
        <v>1741</v>
      </c>
      <c r="J241" s="1"/>
      <c r="K241" s="1"/>
      <c r="L241" s="1"/>
    </row>
    <row r="242" spans="7:12" x14ac:dyDescent="0.25">
      <c r="G242" s="1" t="s">
        <v>1716</v>
      </c>
      <c r="H242" s="1"/>
      <c r="I242" s="1"/>
      <c r="J242" s="1"/>
      <c r="K242" s="1"/>
      <c r="L242" s="1"/>
    </row>
    <row r="243" spans="7:12" x14ac:dyDescent="0.25">
      <c r="G243" t="s">
        <v>372</v>
      </c>
      <c r="H243" t="s">
        <v>373</v>
      </c>
      <c r="I243" t="s">
        <v>374</v>
      </c>
      <c r="J243" t="s">
        <v>373</v>
      </c>
      <c r="K243" t="s">
        <v>1986</v>
      </c>
      <c r="L243" t="s">
        <v>1987</v>
      </c>
    </row>
    <row r="244" spans="7:12" x14ac:dyDescent="0.25">
      <c r="K244" t="s">
        <v>375</v>
      </c>
      <c r="L244" t="s">
        <v>376</v>
      </c>
    </row>
    <row r="245" spans="7:12" x14ac:dyDescent="0.25">
      <c r="K245" t="s">
        <v>2271</v>
      </c>
      <c r="L245" t="s">
        <v>2272</v>
      </c>
    </row>
    <row r="246" spans="7:12" x14ac:dyDescent="0.25">
      <c r="K246" t="s">
        <v>1875</v>
      </c>
      <c r="L246" t="s">
        <v>2274</v>
      </c>
    </row>
    <row r="247" spans="7:12" x14ac:dyDescent="0.25">
      <c r="K247" t="s">
        <v>1858</v>
      </c>
      <c r="L247" t="s">
        <v>1859</v>
      </c>
    </row>
    <row r="248" spans="7:12" x14ac:dyDescent="0.25">
      <c r="K248" t="s">
        <v>377</v>
      </c>
      <c r="L248" t="s">
        <v>378</v>
      </c>
    </row>
    <row r="249" spans="7:12" x14ac:dyDescent="0.25">
      <c r="K249" t="s">
        <v>379</v>
      </c>
      <c r="L249" t="s">
        <v>380</v>
      </c>
    </row>
    <row r="250" spans="7:12" x14ac:dyDescent="0.25">
      <c r="K250" t="s">
        <v>381</v>
      </c>
      <c r="L250" t="s">
        <v>382</v>
      </c>
    </row>
    <row r="251" spans="7:12" x14ac:dyDescent="0.25">
      <c r="K251" t="s">
        <v>383</v>
      </c>
      <c r="L251" t="s">
        <v>384</v>
      </c>
    </row>
    <row r="252" spans="7:12" x14ac:dyDescent="0.25">
      <c r="K252" t="s">
        <v>385</v>
      </c>
      <c r="L252" t="s">
        <v>386</v>
      </c>
    </row>
    <row r="253" spans="7:12" x14ac:dyDescent="0.25">
      <c r="K253" t="s">
        <v>387</v>
      </c>
      <c r="L253" t="s">
        <v>388</v>
      </c>
    </row>
    <row r="254" spans="7:12" x14ac:dyDescent="0.25">
      <c r="K254" t="s">
        <v>2461</v>
      </c>
      <c r="L254" t="s">
        <v>2462</v>
      </c>
    </row>
    <row r="255" spans="7:12" x14ac:dyDescent="0.25">
      <c r="I255" s="1" t="s">
        <v>1742</v>
      </c>
      <c r="J255" s="1"/>
      <c r="K255" s="1"/>
      <c r="L255" s="1"/>
    </row>
    <row r="256" spans="7:12" x14ac:dyDescent="0.25">
      <c r="G256" s="1" t="s">
        <v>1717</v>
      </c>
      <c r="H256" s="1"/>
      <c r="I256" s="1"/>
      <c r="J256" s="1"/>
      <c r="K256" s="1"/>
      <c r="L256" s="1"/>
    </row>
    <row r="257" spans="1:12" x14ac:dyDescent="0.25">
      <c r="E257" s="1" t="s">
        <v>1707</v>
      </c>
      <c r="F257" s="1"/>
      <c r="G257" s="1"/>
      <c r="H257" s="1"/>
      <c r="I257" s="1"/>
      <c r="J257" s="1"/>
      <c r="K257" s="1"/>
      <c r="L257" s="1"/>
    </row>
    <row r="258" spans="1:12" x14ac:dyDescent="0.25">
      <c r="C258" s="1" t="s">
        <v>1704</v>
      </c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 t="s">
        <v>1702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t="s">
        <v>393</v>
      </c>
      <c r="B260" t="s">
        <v>394</v>
      </c>
      <c r="C260" t="s">
        <v>395</v>
      </c>
      <c r="D260" t="s">
        <v>396</v>
      </c>
      <c r="E260" t="s">
        <v>397</v>
      </c>
      <c r="F260" t="s">
        <v>2008</v>
      </c>
      <c r="G260" t="s">
        <v>398</v>
      </c>
      <c r="H260" t="s">
        <v>399</v>
      </c>
      <c r="I260" t="s">
        <v>400</v>
      </c>
      <c r="J260" t="s">
        <v>1829</v>
      </c>
      <c r="K260" t="s">
        <v>401</v>
      </c>
      <c r="L260" t="s">
        <v>402</v>
      </c>
    </row>
    <row r="261" spans="1:12" x14ac:dyDescent="0.25">
      <c r="K261" t="s">
        <v>403</v>
      </c>
      <c r="L261" t="s">
        <v>404</v>
      </c>
    </row>
    <row r="262" spans="1:12" x14ac:dyDescent="0.25">
      <c r="K262" t="s">
        <v>405</v>
      </c>
      <c r="L262" t="s">
        <v>406</v>
      </c>
    </row>
    <row r="263" spans="1:12" x14ac:dyDescent="0.25">
      <c r="K263" t="s">
        <v>407</v>
      </c>
      <c r="L263" t="s">
        <v>408</v>
      </c>
    </row>
    <row r="264" spans="1:12" x14ac:dyDescent="0.25">
      <c r="K264" t="s">
        <v>409</v>
      </c>
      <c r="L264" t="s">
        <v>410</v>
      </c>
    </row>
    <row r="265" spans="1:12" x14ac:dyDescent="0.25">
      <c r="I265" s="1" t="s">
        <v>1743</v>
      </c>
      <c r="J265" s="1"/>
      <c r="K265" s="1"/>
      <c r="L265" s="1"/>
    </row>
    <row r="266" spans="1:12" x14ac:dyDescent="0.25">
      <c r="I266" t="s">
        <v>411</v>
      </c>
      <c r="J266" t="s">
        <v>412</v>
      </c>
      <c r="K266" t="s">
        <v>413</v>
      </c>
      <c r="L266" t="s">
        <v>414</v>
      </c>
    </row>
    <row r="267" spans="1:12" x14ac:dyDescent="0.25">
      <c r="K267" t="s">
        <v>415</v>
      </c>
      <c r="L267" t="s">
        <v>416</v>
      </c>
    </row>
    <row r="268" spans="1:12" x14ac:dyDescent="0.25">
      <c r="K268" t="s">
        <v>417</v>
      </c>
      <c r="L268" t="s">
        <v>418</v>
      </c>
    </row>
    <row r="269" spans="1:12" x14ac:dyDescent="0.25">
      <c r="K269" t="s">
        <v>419</v>
      </c>
      <c r="L269" t="s">
        <v>420</v>
      </c>
    </row>
    <row r="270" spans="1:12" x14ac:dyDescent="0.25">
      <c r="K270" t="s">
        <v>421</v>
      </c>
      <c r="L270" t="s">
        <v>422</v>
      </c>
    </row>
    <row r="271" spans="1:12" x14ac:dyDescent="0.25">
      <c r="I271" s="1" t="s">
        <v>1744</v>
      </c>
      <c r="J271" s="1"/>
      <c r="K271" s="1"/>
      <c r="L271" s="1"/>
    </row>
    <row r="272" spans="1:12" x14ac:dyDescent="0.25">
      <c r="I272" t="s">
        <v>423</v>
      </c>
      <c r="J272" t="s">
        <v>424</v>
      </c>
      <c r="K272" t="s">
        <v>425</v>
      </c>
      <c r="L272" t="s">
        <v>426</v>
      </c>
    </row>
    <row r="273" spans="7:12" x14ac:dyDescent="0.25">
      <c r="K273" t="s">
        <v>2044</v>
      </c>
      <c r="L273" t="s">
        <v>2045</v>
      </c>
    </row>
    <row r="274" spans="7:12" x14ac:dyDescent="0.25">
      <c r="I274" s="1" t="s">
        <v>1745</v>
      </c>
      <c r="J274" s="1"/>
      <c r="K274" s="1"/>
      <c r="L274" s="1"/>
    </row>
    <row r="275" spans="7:12" x14ac:dyDescent="0.25">
      <c r="I275" t="s">
        <v>427</v>
      </c>
      <c r="J275" t="s">
        <v>428</v>
      </c>
      <c r="K275" t="s">
        <v>429</v>
      </c>
      <c r="L275" t="s">
        <v>430</v>
      </c>
    </row>
    <row r="276" spans="7:12" x14ac:dyDescent="0.25">
      <c r="I276" s="1" t="s">
        <v>1746</v>
      </c>
      <c r="J276" s="1"/>
      <c r="K276" s="1"/>
      <c r="L276" s="1"/>
    </row>
    <row r="277" spans="7:12" x14ac:dyDescent="0.25">
      <c r="G277" s="1" t="s">
        <v>1718</v>
      </c>
      <c r="H277" s="1"/>
      <c r="I277" s="1"/>
      <c r="J277" s="1"/>
      <c r="K277" s="1"/>
      <c r="L277" s="1"/>
    </row>
    <row r="278" spans="7:12" x14ac:dyDescent="0.25">
      <c r="G278" t="s">
        <v>437</v>
      </c>
      <c r="H278" t="s">
        <v>438</v>
      </c>
      <c r="I278" t="s">
        <v>439</v>
      </c>
      <c r="J278" t="s">
        <v>440</v>
      </c>
      <c r="K278" t="s">
        <v>441</v>
      </c>
      <c r="L278" t="s">
        <v>442</v>
      </c>
    </row>
    <row r="279" spans="7:12" x14ac:dyDescent="0.25">
      <c r="K279" t="s">
        <v>443</v>
      </c>
      <c r="L279" t="s">
        <v>444</v>
      </c>
    </row>
    <row r="280" spans="7:12" x14ac:dyDescent="0.25">
      <c r="I280" s="1" t="s">
        <v>1747</v>
      </c>
      <c r="J280" s="1"/>
      <c r="K280" s="1"/>
      <c r="L280" s="1"/>
    </row>
    <row r="281" spans="7:12" x14ac:dyDescent="0.25">
      <c r="I281" t="s">
        <v>445</v>
      </c>
      <c r="J281" t="s">
        <v>446</v>
      </c>
      <c r="K281" t="s">
        <v>447</v>
      </c>
      <c r="L281" t="s">
        <v>448</v>
      </c>
    </row>
    <row r="282" spans="7:12" x14ac:dyDescent="0.25">
      <c r="I282" s="1" t="s">
        <v>1748</v>
      </c>
      <c r="J282" s="1"/>
      <c r="K282" s="1"/>
      <c r="L282" s="1"/>
    </row>
    <row r="283" spans="7:12" x14ac:dyDescent="0.25">
      <c r="I283" t="s">
        <v>449</v>
      </c>
      <c r="J283" t="s">
        <v>450</v>
      </c>
      <c r="K283" t="s">
        <v>451</v>
      </c>
      <c r="L283" t="s">
        <v>452</v>
      </c>
    </row>
    <row r="284" spans="7:12" x14ac:dyDescent="0.25">
      <c r="I284" s="1" t="s">
        <v>1749</v>
      </c>
      <c r="J284" s="1"/>
      <c r="K284" s="1"/>
      <c r="L284" s="1"/>
    </row>
    <row r="285" spans="7:12" x14ac:dyDescent="0.25">
      <c r="G285" s="1" t="s">
        <v>1719</v>
      </c>
      <c r="H285" s="1"/>
      <c r="I285" s="1"/>
      <c r="J285" s="1"/>
      <c r="K285" s="1"/>
      <c r="L285" s="1"/>
    </row>
    <row r="286" spans="7:12" x14ac:dyDescent="0.25">
      <c r="G286" t="s">
        <v>453</v>
      </c>
      <c r="H286" t="s">
        <v>1861</v>
      </c>
      <c r="I286" t="s">
        <v>454</v>
      </c>
      <c r="J286" t="s">
        <v>1863</v>
      </c>
      <c r="K286" t="s">
        <v>431</v>
      </c>
      <c r="L286" t="s">
        <v>432</v>
      </c>
    </row>
    <row r="287" spans="7:12" x14ac:dyDescent="0.25">
      <c r="K287" t="s">
        <v>433</v>
      </c>
      <c r="L287" t="s">
        <v>434</v>
      </c>
    </row>
    <row r="288" spans="7:12" x14ac:dyDescent="0.25">
      <c r="K288" t="s">
        <v>435</v>
      </c>
      <c r="L288" t="s">
        <v>436</v>
      </c>
    </row>
    <row r="289" spans="3:12" x14ac:dyDescent="0.25">
      <c r="I289" s="1" t="s">
        <v>1869</v>
      </c>
      <c r="J289" s="1"/>
      <c r="K289" s="1"/>
      <c r="L289" s="1"/>
    </row>
    <row r="290" spans="3:12" x14ac:dyDescent="0.25">
      <c r="I290" t="s">
        <v>1857</v>
      </c>
      <c r="J290" t="s">
        <v>1867</v>
      </c>
      <c r="K290" t="s">
        <v>2069</v>
      </c>
      <c r="L290" t="s">
        <v>2070</v>
      </c>
    </row>
    <row r="291" spans="3:12" x14ac:dyDescent="0.25">
      <c r="K291" t="s">
        <v>1854</v>
      </c>
      <c r="L291" t="s">
        <v>1855</v>
      </c>
    </row>
    <row r="292" spans="3:12" x14ac:dyDescent="0.25">
      <c r="I292" s="1" t="s">
        <v>1871</v>
      </c>
      <c r="J292" s="1"/>
      <c r="K292" s="1"/>
      <c r="L292" s="1"/>
    </row>
    <row r="293" spans="3:12" x14ac:dyDescent="0.25">
      <c r="G293" s="1" t="s">
        <v>1870</v>
      </c>
      <c r="H293" s="1"/>
      <c r="I293" s="1"/>
      <c r="J293" s="1"/>
      <c r="K293" s="1"/>
      <c r="L293" s="1"/>
    </row>
    <row r="294" spans="3:12" x14ac:dyDescent="0.25">
      <c r="E294" s="1" t="s">
        <v>1708</v>
      </c>
      <c r="F294" s="1"/>
      <c r="G294" s="1"/>
      <c r="H294" s="1"/>
      <c r="I294" s="1"/>
      <c r="J294" s="1"/>
      <c r="K294" s="1"/>
      <c r="L294" s="1"/>
    </row>
    <row r="295" spans="3:12" x14ac:dyDescent="0.25">
      <c r="C295" s="1" t="s">
        <v>1705</v>
      </c>
      <c r="D295" s="1"/>
      <c r="E295" s="1"/>
      <c r="F295" s="1"/>
      <c r="G295" s="1"/>
      <c r="H295" s="1"/>
      <c r="I295" s="1"/>
      <c r="J295" s="1"/>
      <c r="K295" s="1"/>
      <c r="L295" s="1"/>
    </row>
    <row r="296" spans="3:12" x14ac:dyDescent="0.25">
      <c r="C296" t="s">
        <v>455</v>
      </c>
      <c r="D296" t="s">
        <v>456</v>
      </c>
      <c r="E296" t="s">
        <v>457</v>
      </c>
      <c r="F296" t="s">
        <v>458</v>
      </c>
      <c r="G296" t="s">
        <v>459</v>
      </c>
      <c r="H296" t="s">
        <v>460</v>
      </c>
      <c r="I296" t="s">
        <v>461</v>
      </c>
      <c r="J296" t="s">
        <v>462</v>
      </c>
      <c r="K296" t="s">
        <v>463</v>
      </c>
      <c r="L296" t="s">
        <v>462</v>
      </c>
    </row>
    <row r="297" spans="3:12" x14ac:dyDescent="0.25">
      <c r="K297" t="s">
        <v>464</v>
      </c>
      <c r="L297" t="s">
        <v>1818</v>
      </c>
    </row>
    <row r="298" spans="3:12" x14ac:dyDescent="0.25">
      <c r="K298" t="s">
        <v>465</v>
      </c>
      <c r="L298" t="s">
        <v>466</v>
      </c>
    </row>
    <row r="299" spans="3:12" x14ac:dyDescent="0.25">
      <c r="K299" t="s">
        <v>467</v>
      </c>
      <c r="L299" t="s">
        <v>468</v>
      </c>
    </row>
    <row r="300" spans="3:12" x14ac:dyDescent="0.25">
      <c r="K300" t="s">
        <v>469</v>
      </c>
      <c r="L300" t="s">
        <v>470</v>
      </c>
    </row>
    <row r="301" spans="3:12" x14ac:dyDescent="0.25">
      <c r="K301" t="s">
        <v>471</v>
      </c>
      <c r="L301" t="s">
        <v>472</v>
      </c>
    </row>
    <row r="302" spans="3:12" x14ac:dyDescent="0.25">
      <c r="K302" t="s">
        <v>473</v>
      </c>
      <c r="L302" t="s">
        <v>474</v>
      </c>
    </row>
    <row r="303" spans="3:12" x14ac:dyDescent="0.25">
      <c r="K303" t="s">
        <v>475</v>
      </c>
      <c r="L303" t="s">
        <v>476</v>
      </c>
    </row>
    <row r="304" spans="3:12" x14ac:dyDescent="0.25">
      <c r="K304" t="s">
        <v>477</v>
      </c>
      <c r="L304" t="s">
        <v>478</v>
      </c>
    </row>
    <row r="305" spans="9:12" x14ac:dyDescent="0.25">
      <c r="K305" t="s">
        <v>479</v>
      </c>
      <c r="L305" t="s">
        <v>480</v>
      </c>
    </row>
    <row r="306" spans="9:12" x14ac:dyDescent="0.25">
      <c r="K306" t="s">
        <v>1992</v>
      </c>
      <c r="L306" t="s">
        <v>543</v>
      </c>
    </row>
    <row r="307" spans="9:12" x14ac:dyDescent="0.25">
      <c r="K307" t="s">
        <v>2521</v>
      </c>
      <c r="L307" t="s">
        <v>2522</v>
      </c>
    </row>
    <row r="308" spans="9:12" x14ac:dyDescent="0.25">
      <c r="K308" t="s">
        <v>2523</v>
      </c>
      <c r="L308" t="s">
        <v>2524</v>
      </c>
    </row>
    <row r="309" spans="9:12" x14ac:dyDescent="0.25">
      <c r="K309" t="s">
        <v>2525</v>
      </c>
      <c r="L309" t="s">
        <v>2526</v>
      </c>
    </row>
    <row r="310" spans="9:12" x14ac:dyDescent="0.25">
      <c r="K310" t="s">
        <v>2536</v>
      </c>
      <c r="L310" t="s">
        <v>2537</v>
      </c>
    </row>
    <row r="311" spans="9:12" x14ac:dyDescent="0.25">
      <c r="I311" s="1" t="s">
        <v>1750</v>
      </c>
      <c r="J311" s="1"/>
      <c r="K311" s="1"/>
      <c r="L311" s="1"/>
    </row>
    <row r="312" spans="9:12" x14ac:dyDescent="0.25">
      <c r="I312" t="s">
        <v>481</v>
      </c>
      <c r="J312" t="s">
        <v>2022</v>
      </c>
      <c r="K312" t="s">
        <v>482</v>
      </c>
      <c r="L312" t="s">
        <v>483</v>
      </c>
    </row>
    <row r="313" spans="9:12" x14ac:dyDescent="0.25">
      <c r="K313" t="s">
        <v>484</v>
      </c>
      <c r="L313" t="s">
        <v>485</v>
      </c>
    </row>
    <row r="314" spans="9:12" x14ac:dyDescent="0.25">
      <c r="K314" t="s">
        <v>486</v>
      </c>
      <c r="L314" t="s">
        <v>487</v>
      </c>
    </row>
    <row r="315" spans="9:12" x14ac:dyDescent="0.25">
      <c r="K315" t="s">
        <v>2017</v>
      </c>
      <c r="L315" t="s">
        <v>2018</v>
      </c>
    </row>
    <row r="316" spans="9:12" x14ac:dyDescent="0.25">
      <c r="I316" s="1" t="s">
        <v>1751</v>
      </c>
      <c r="J316" s="1"/>
      <c r="K316" s="1"/>
      <c r="L316" s="1"/>
    </row>
    <row r="317" spans="9:12" x14ac:dyDescent="0.25">
      <c r="I317" t="s">
        <v>488</v>
      </c>
      <c r="J317" t="s">
        <v>2025</v>
      </c>
      <c r="K317" t="s">
        <v>489</v>
      </c>
      <c r="L317" t="s">
        <v>490</v>
      </c>
    </row>
    <row r="318" spans="9:12" x14ac:dyDescent="0.25">
      <c r="K318" t="s">
        <v>491</v>
      </c>
      <c r="L318" t="s">
        <v>492</v>
      </c>
    </row>
    <row r="319" spans="9:12" x14ac:dyDescent="0.25">
      <c r="K319" t="s">
        <v>493</v>
      </c>
      <c r="L319" t="s">
        <v>494</v>
      </c>
    </row>
    <row r="320" spans="9:12" x14ac:dyDescent="0.25">
      <c r="K320" t="s">
        <v>495</v>
      </c>
      <c r="L320" t="s">
        <v>496</v>
      </c>
    </row>
    <row r="321" spans="9:12" x14ac:dyDescent="0.25">
      <c r="I321" s="1" t="s">
        <v>1752</v>
      </c>
      <c r="J321" s="1"/>
      <c r="K321" s="1"/>
      <c r="L321" s="1"/>
    </row>
    <row r="322" spans="9:12" x14ac:dyDescent="0.25">
      <c r="I322" t="s">
        <v>497</v>
      </c>
      <c r="J322" t="s">
        <v>498</v>
      </c>
      <c r="K322" t="s">
        <v>499</v>
      </c>
      <c r="L322" t="s">
        <v>500</v>
      </c>
    </row>
    <row r="323" spans="9:12" x14ac:dyDescent="0.25">
      <c r="K323" t="s">
        <v>501</v>
      </c>
      <c r="L323" t="s">
        <v>502</v>
      </c>
    </row>
    <row r="324" spans="9:12" x14ac:dyDescent="0.25">
      <c r="K324" t="s">
        <v>503</v>
      </c>
      <c r="L324" t="s">
        <v>1874</v>
      </c>
    </row>
    <row r="325" spans="9:12" x14ac:dyDescent="0.25">
      <c r="I325" s="1" t="s">
        <v>1753</v>
      </c>
      <c r="J325" s="1"/>
      <c r="K325" s="1"/>
      <c r="L325" s="1"/>
    </row>
    <row r="326" spans="9:12" x14ac:dyDescent="0.25">
      <c r="I326" t="s">
        <v>504</v>
      </c>
      <c r="J326" t="s">
        <v>505</v>
      </c>
      <c r="K326" t="s">
        <v>506</v>
      </c>
      <c r="L326" t="s">
        <v>505</v>
      </c>
    </row>
    <row r="327" spans="9:12" x14ac:dyDescent="0.25">
      <c r="K327" t="s">
        <v>507</v>
      </c>
      <c r="L327" t="s">
        <v>508</v>
      </c>
    </row>
    <row r="328" spans="9:12" x14ac:dyDescent="0.25">
      <c r="K328" t="s">
        <v>509</v>
      </c>
      <c r="L328" t="s">
        <v>510</v>
      </c>
    </row>
    <row r="329" spans="9:12" x14ac:dyDescent="0.25">
      <c r="K329" t="s">
        <v>511</v>
      </c>
      <c r="L329" t="s">
        <v>512</v>
      </c>
    </row>
    <row r="330" spans="9:12" x14ac:dyDescent="0.25">
      <c r="K330" t="s">
        <v>513</v>
      </c>
      <c r="L330" t="s">
        <v>514</v>
      </c>
    </row>
    <row r="331" spans="9:12" x14ac:dyDescent="0.25">
      <c r="I331" s="1" t="s">
        <v>1754</v>
      </c>
      <c r="J331" s="1"/>
      <c r="K331" s="1"/>
      <c r="L331" s="1"/>
    </row>
    <row r="332" spans="9:12" x14ac:dyDescent="0.25">
      <c r="I332" t="s">
        <v>515</v>
      </c>
      <c r="J332" t="s">
        <v>516</v>
      </c>
      <c r="K332" t="s">
        <v>517</v>
      </c>
      <c r="L332" t="s">
        <v>518</v>
      </c>
    </row>
    <row r="333" spans="9:12" x14ac:dyDescent="0.25">
      <c r="K333" t="s">
        <v>519</v>
      </c>
      <c r="L333" t="s">
        <v>520</v>
      </c>
    </row>
    <row r="334" spans="9:12" x14ac:dyDescent="0.25">
      <c r="K334" t="s">
        <v>521</v>
      </c>
      <c r="L334" t="s">
        <v>522</v>
      </c>
    </row>
    <row r="335" spans="9:12" x14ac:dyDescent="0.25">
      <c r="K335" t="s">
        <v>523</v>
      </c>
      <c r="L335" t="s">
        <v>524</v>
      </c>
    </row>
    <row r="336" spans="9:12" x14ac:dyDescent="0.25">
      <c r="K336" t="s">
        <v>525</v>
      </c>
      <c r="L336" t="s">
        <v>526</v>
      </c>
    </row>
    <row r="337" spans="9:12" x14ac:dyDescent="0.25">
      <c r="I337" s="1" t="s">
        <v>1755</v>
      </c>
      <c r="J337" s="1"/>
      <c r="K337" s="1"/>
      <c r="L337" s="1"/>
    </row>
    <row r="338" spans="9:12" x14ac:dyDescent="0.25">
      <c r="I338" t="s">
        <v>527</v>
      </c>
      <c r="J338" t="s">
        <v>528</v>
      </c>
      <c r="K338" t="s">
        <v>529</v>
      </c>
      <c r="L338" t="s">
        <v>530</v>
      </c>
    </row>
    <row r="339" spans="9:12" x14ac:dyDescent="0.25">
      <c r="K339" t="s">
        <v>531</v>
      </c>
      <c r="L339" t="s">
        <v>532</v>
      </c>
    </row>
    <row r="340" spans="9:12" x14ac:dyDescent="0.25">
      <c r="K340" t="s">
        <v>533</v>
      </c>
      <c r="L340" t="s">
        <v>323</v>
      </c>
    </row>
    <row r="341" spans="9:12" x14ac:dyDescent="0.25">
      <c r="I341" s="1" t="s">
        <v>1756</v>
      </c>
      <c r="J341" s="1"/>
      <c r="K341" s="1"/>
      <c r="L341" s="1"/>
    </row>
    <row r="342" spans="9:12" x14ac:dyDescent="0.25">
      <c r="I342" t="s">
        <v>534</v>
      </c>
      <c r="J342" t="s">
        <v>535</v>
      </c>
      <c r="K342" t="s">
        <v>536</v>
      </c>
      <c r="L342" t="s">
        <v>537</v>
      </c>
    </row>
    <row r="343" spans="9:12" x14ac:dyDescent="0.25">
      <c r="K343" t="s">
        <v>538</v>
      </c>
      <c r="L343" t="s">
        <v>539</v>
      </c>
    </row>
    <row r="344" spans="9:12" x14ac:dyDescent="0.25">
      <c r="K344" t="s">
        <v>540</v>
      </c>
      <c r="L344" t="s">
        <v>541</v>
      </c>
    </row>
    <row r="345" spans="9:12" x14ac:dyDescent="0.25">
      <c r="K345" t="s">
        <v>542</v>
      </c>
      <c r="L345" t="s">
        <v>1998</v>
      </c>
    </row>
    <row r="346" spans="9:12" x14ac:dyDescent="0.25">
      <c r="K346" t="s">
        <v>544</v>
      </c>
      <c r="L346" t="s">
        <v>545</v>
      </c>
    </row>
    <row r="347" spans="9:12" x14ac:dyDescent="0.25">
      <c r="K347" t="s">
        <v>546</v>
      </c>
      <c r="L347" t="s">
        <v>547</v>
      </c>
    </row>
    <row r="348" spans="9:12" x14ac:dyDescent="0.25">
      <c r="K348" t="s">
        <v>548</v>
      </c>
      <c r="L348" t="s">
        <v>549</v>
      </c>
    </row>
    <row r="349" spans="9:12" x14ac:dyDescent="0.25">
      <c r="K349" t="s">
        <v>550</v>
      </c>
      <c r="L349" t="s">
        <v>551</v>
      </c>
    </row>
    <row r="350" spans="9:12" x14ac:dyDescent="0.25">
      <c r="I350" s="1" t="s">
        <v>1757</v>
      </c>
      <c r="J350" s="1"/>
      <c r="K350" s="1"/>
      <c r="L350" s="1"/>
    </row>
    <row r="351" spans="9:12" x14ac:dyDescent="0.25">
      <c r="I351" t="s">
        <v>552</v>
      </c>
      <c r="J351" t="s">
        <v>2024</v>
      </c>
      <c r="K351" t="s">
        <v>553</v>
      </c>
      <c r="L351" t="s">
        <v>554</v>
      </c>
    </row>
    <row r="352" spans="9:12" x14ac:dyDescent="0.25">
      <c r="K352" t="s">
        <v>555</v>
      </c>
      <c r="L352" t="s">
        <v>2006</v>
      </c>
    </row>
    <row r="353" spans="9:12" x14ac:dyDescent="0.25">
      <c r="K353" t="s">
        <v>557</v>
      </c>
      <c r="L353" t="s">
        <v>558</v>
      </c>
    </row>
    <row r="354" spans="9:12" x14ac:dyDescent="0.25">
      <c r="I354" s="1" t="s">
        <v>1758</v>
      </c>
      <c r="J354" s="1"/>
      <c r="K354" s="1"/>
      <c r="L354" s="1"/>
    </row>
    <row r="355" spans="9:12" x14ac:dyDescent="0.25">
      <c r="I355" t="s">
        <v>559</v>
      </c>
      <c r="J355" t="s">
        <v>560</v>
      </c>
      <c r="K355" t="s">
        <v>561</v>
      </c>
      <c r="L355" t="s">
        <v>562</v>
      </c>
    </row>
    <row r="356" spans="9:12" x14ac:dyDescent="0.25">
      <c r="K356" t="s">
        <v>563</v>
      </c>
      <c r="L356" t="s">
        <v>564</v>
      </c>
    </row>
    <row r="357" spans="9:12" x14ac:dyDescent="0.25">
      <c r="K357" t="s">
        <v>565</v>
      </c>
      <c r="L357" t="s">
        <v>566</v>
      </c>
    </row>
    <row r="358" spans="9:12" x14ac:dyDescent="0.25">
      <c r="K358" t="s">
        <v>567</v>
      </c>
      <c r="L358" t="s">
        <v>568</v>
      </c>
    </row>
    <row r="359" spans="9:12" x14ac:dyDescent="0.25">
      <c r="K359" t="s">
        <v>569</v>
      </c>
      <c r="L359" t="s">
        <v>570</v>
      </c>
    </row>
    <row r="360" spans="9:12" x14ac:dyDescent="0.25">
      <c r="K360" t="s">
        <v>2000</v>
      </c>
      <c r="L360" t="s">
        <v>2001</v>
      </c>
    </row>
    <row r="361" spans="9:12" x14ac:dyDescent="0.25">
      <c r="K361" t="s">
        <v>2003</v>
      </c>
      <c r="L361" t="s">
        <v>2004</v>
      </c>
    </row>
    <row r="362" spans="9:12" x14ac:dyDescent="0.25">
      <c r="K362" t="s">
        <v>571</v>
      </c>
      <c r="L362" t="s">
        <v>572</v>
      </c>
    </row>
    <row r="363" spans="9:12" x14ac:dyDescent="0.25">
      <c r="K363" t="s">
        <v>1971</v>
      </c>
      <c r="L363" t="s">
        <v>1972</v>
      </c>
    </row>
    <row r="364" spans="9:12" x14ac:dyDescent="0.25">
      <c r="K364" t="s">
        <v>1974</v>
      </c>
      <c r="L364" t="s">
        <v>1975</v>
      </c>
    </row>
    <row r="365" spans="9:12" x14ac:dyDescent="0.25">
      <c r="K365" t="s">
        <v>1977</v>
      </c>
      <c r="L365" t="s">
        <v>1978</v>
      </c>
    </row>
    <row r="366" spans="9:12" x14ac:dyDescent="0.25">
      <c r="K366" t="s">
        <v>1980</v>
      </c>
      <c r="L366" t="s">
        <v>1981</v>
      </c>
    </row>
    <row r="367" spans="9:12" x14ac:dyDescent="0.25">
      <c r="K367" t="s">
        <v>573</v>
      </c>
      <c r="L367" t="s">
        <v>560</v>
      </c>
    </row>
    <row r="368" spans="9:12" x14ac:dyDescent="0.25">
      <c r="K368" t="s">
        <v>574</v>
      </c>
      <c r="L368" t="s">
        <v>575</v>
      </c>
    </row>
    <row r="369" spans="7:12" x14ac:dyDescent="0.25">
      <c r="K369" t="s">
        <v>576</v>
      </c>
      <c r="L369" t="s">
        <v>577</v>
      </c>
    </row>
    <row r="370" spans="7:12" x14ac:dyDescent="0.25">
      <c r="K370" t="s">
        <v>578</v>
      </c>
      <c r="L370" t="s">
        <v>579</v>
      </c>
    </row>
    <row r="371" spans="7:12" x14ac:dyDescent="0.25">
      <c r="K371" t="s">
        <v>580</v>
      </c>
      <c r="L371" t="s">
        <v>581</v>
      </c>
    </row>
    <row r="372" spans="7:12" x14ac:dyDescent="0.25">
      <c r="K372" t="s">
        <v>582</v>
      </c>
      <c r="L372" t="s">
        <v>583</v>
      </c>
    </row>
    <row r="373" spans="7:12" x14ac:dyDescent="0.25">
      <c r="K373" t="s">
        <v>584</v>
      </c>
      <c r="L373" t="s">
        <v>585</v>
      </c>
    </row>
    <row r="374" spans="7:12" x14ac:dyDescent="0.25">
      <c r="I374" s="1" t="s">
        <v>1759</v>
      </c>
      <c r="J374" s="1"/>
      <c r="K374" s="1"/>
      <c r="L374" s="1"/>
    </row>
    <row r="375" spans="7:12" x14ac:dyDescent="0.25">
      <c r="I375" t="s">
        <v>1994</v>
      </c>
      <c r="J375" t="s">
        <v>1996</v>
      </c>
      <c r="K375" t="s">
        <v>1993</v>
      </c>
      <c r="L375" t="s">
        <v>556</v>
      </c>
    </row>
    <row r="376" spans="7:12" x14ac:dyDescent="0.25">
      <c r="K376" t="s">
        <v>1995</v>
      </c>
      <c r="L376" t="s">
        <v>558</v>
      </c>
    </row>
    <row r="377" spans="7:12" x14ac:dyDescent="0.25">
      <c r="I377" s="1" t="s">
        <v>1997</v>
      </c>
      <c r="J377" s="1"/>
      <c r="K377" s="1"/>
      <c r="L377" s="1"/>
    </row>
    <row r="378" spans="7:12" x14ac:dyDescent="0.25">
      <c r="G378" s="1" t="s">
        <v>1720</v>
      </c>
      <c r="H378" s="1"/>
      <c r="I378" s="1"/>
      <c r="J378" s="1"/>
      <c r="K378" s="1"/>
      <c r="L378" s="1"/>
    </row>
    <row r="379" spans="7:12" x14ac:dyDescent="0.25">
      <c r="G379" t="s">
        <v>586</v>
      </c>
      <c r="H379" t="s">
        <v>587</v>
      </c>
      <c r="I379" t="s">
        <v>588</v>
      </c>
      <c r="J379" t="s">
        <v>589</v>
      </c>
      <c r="K379" t="s">
        <v>590</v>
      </c>
      <c r="L379" t="s">
        <v>591</v>
      </c>
    </row>
    <row r="380" spans="7:12" x14ac:dyDescent="0.25">
      <c r="K380" t="s">
        <v>592</v>
      </c>
      <c r="L380" t="s">
        <v>593</v>
      </c>
    </row>
    <row r="381" spans="7:12" x14ac:dyDescent="0.25">
      <c r="K381" t="s">
        <v>594</v>
      </c>
      <c r="L381" t="s">
        <v>595</v>
      </c>
    </row>
    <row r="382" spans="7:12" x14ac:dyDescent="0.25">
      <c r="K382" t="s">
        <v>596</v>
      </c>
      <c r="L382" t="s">
        <v>597</v>
      </c>
    </row>
    <row r="383" spans="7:12" x14ac:dyDescent="0.25">
      <c r="K383" t="s">
        <v>598</v>
      </c>
      <c r="L383" t="s">
        <v>599</v>
      </c>
    </row>
    <row r="384" spans="7:12" x14ac:dyDescent="0.25">
      <c r="K384" t="s">
        <v>600</v>
      </c>
      <c r="L384" t="s">
        <v>601</v>
      </c>
    </row>
    <row r="385" spans="5:12" x14ac:dyDescent="0.25">
      <c r="K385" t="s">
        <v>2538</v>
      </c>
      <c r="L385" t="s">
        <v>2539</v>
      </c>
    </row>
    <row r="386" spans="5:12" x14ac:dyDescent="0.25">
      <c r="I386" s="1" t="s">
        <v>1760</v>
      </c>
      <c r="J386" s="1"/>
      <c r="K386" s="1"/>
      <c r="L386" s="1"/>
    </row>
    <row r="387" spans="5:12" x14ac:dyDescent="0.25">
      <c r="G387" s="1" t="s">
        <v>1721</v>
      </c>
      <c r="H387" s="1"/>
      <c r="I387" s="1"/>
      <c r="J387" s="1"/>
      <c r="K387" s="1"/>
      <c r="L387" s="1"/>
    </row>
    <row r="388" spans="5:12" x14ac:dyDescent="0.25">
      <c r="E388" s="1" t="s">
        <v>1709</v>
      </c>
      <c r="F388" s="1"/>
      <c r="G388" s="1"/>
      <c r="H388" s="1"/>
      <c r="I388" s="1"/>
      <c r="J388" s="1"/>
      <c r="K388" s="1"/>
      <c r="L388" s="1"/>
    </row>
    <row r="389" spans="5:12" x14ac:dyDescent="0.25">
      <c r="E389" t="s">
        <v>602</v>
      </c>
      <c r="F389" t="s">
        <v>603</v>
      </c>
      <c r="G389" t="s">
        <v>604</v>
      </c>
      <c r="H389" t="s">
        <v>603</v>
      </c>
      <c r="I389" t="s">
        <v>605</v>
      </c>
      <c r="J389" t="s">
        <v>606</v>
      </c>
      <c r="K389" t="s">
        <v>607</v>
      </c>
      <c r="L389" t="s">
        <v>608</v>
      </c>
    </row>
    <row r="390" spans="5:12" x14ac:dyDescent="0.25">
      <c r="K390" t="s">
        <v>609</v>
      </c>
      <c r="L390" t="s">
        <v>610</v>
      </c>
    </row>
    <row r="391" spans="5:12" x14ac:dyDescent="0.25">
      <c r="K391" t="s">
        <v>611</v>
      </c>
      <c r="L391" t="s">
        <v>612</v>
      </c>
    </row>
    <row r="392" spans="5:12" x14ac:dyDescent="0.25">
      <c r="K392" t="s">
        <v>613</v>
      </c>
      <c r="L392" t="s">
        <v>614</v>
      </c>
    </row>
    <row r="393" spans="5:12" x14ac:dyDescent="0.25">
      <c r="K393" t="s">
        <v>615</v>
      </c>
      <c r="L393" t="s">
        <v>616</v>
      </c>
    </row>
    <row r="394" spans="5:12" x14ac:dyDescent="0.25">
      <c r="K394" t="s">
        <v>617</v>
      </c>
      <c r="L394" t="s">
        <v>618</v>
      </c>
    </row>
    <row r="395" spans="5:12" x14ac:dyDescent="0.25">
      <c r="K395" t="s">
        <v>619</v>
      </c>
      <c r="L395" t="s">
        <v>620</v>
      </c>
    </row>
    <row r="396" spans="5:12" x14ac:dyDescent="0.25">
      <c r="K396" t="s">
        <v>621</v>
      </c>
      <c r="L396" t="s">
        <v>622</v>
      </c>
    </row>
    <row r="397" spans="5:12" x14ac:dyDescent="0.25">
      <c r="K397" t="s">
        <v>623</v>
      </c>
      <c r="L397" t="s">
        <v>624</v>
      </c>
    </row>
    <row r="398" spans="5:12" x14ac:dyDescent="0.25">
      <c r="K398" t="s">
        <v>625</v>
      </c>
      <c r="L398" t="s">
        <v>626</v>
      </c>
    </row>
    <row r="399" spans="5:12" x14ac:dyDescent="0.25">
      <c r="K399" t="s">
        <v>627</v>
      </c>
      <c r="L399" t="s">
        <v>628</v>
      </c>
    </row>
    <row r="400" spans="5:12" x14ac:dyDescent="0.25">
      <c r="K400" t="s">
        <v>629</v>
      </c>
      <c r="L400" t="s">
        <v>630</v>
      </c>
    </row>
    <row r="401" spans="11:12" x14ac:dyDescent="0.25">
      <c r="K401" t="s">
        <v>631</v>
      </c>
      <c r="L401" t="s">
        <v>632</v>
      </c>
    </row>
    <row r="402" spans="11:12" x14ac:dyDescent="0.25">
      <c r="K402" t="s">
        <v>633</v>
      </c>
      <c r="L402" t="s">
        <v>634</v>
      </c>
    </row>
    <row r="403" spans="11:12" x14ac:dyDescent="0.25">
      <c r="K403" t="s">
        <v>635</v>
      </c>
      <c r="L403" t="s">
        <v>636</v>
      </c>
    </row>
    <row r="404" spans="11:12" x14ac:dyDescent="0.25">
      <c r="K404" t="s">
        <v>637</v>
      </c>
      <c r="L404" t="s">
        <v>638</v>
      </c>
    </row>
    <row r="405" spans="11:12" x14ac:dyDescent="0.25">
      <c r="K405" t="s">
        <v>639</v>
      </c>
      <c r="L405" t="s">
        <v>640</v>
      </c>
    </row>
    <row r="406" spans="11:12" x14ac:dyDescent="0.25">
      <c r="K406" t="s">
        <v>641</v>
      </c>
      <c r="L406" t="s">
        <v>642</v>
      </c>
    </row>
    <row r="407" spans="11:12" x14ac:dyDescent="0.25">
      <c r="K407" t="s">
        <v>643</v>
      </c>
      <c r="L407" t="s">
        <v>644</v>
      </c>
    </row>
    <row r="408" spans="11:12" x14ac:dyDescent="0.25">
      <c r="K408" t="s">
        <v>645</v>
      </c>
      <c r="L408" t="s">
        <v>646</v>
      </c>
    </row>
    <row r="409" spans="11:12" x14ac:dyDescent="0.25">
      <c r="K409" t="s">
        <v>647</v>
      </c>
      <c r="L409" t="s">
        <v>648</v>
      </c>
    </row>
    <row r="410" spans="11:12" x14ac:dyDescent="0.25">
      <c r="K410" t="s">
        <v>649</v>
      </c>
      <c r="L410" t="s">
        <v>650</v>
      </c>
    </row>
    <row r="411" spans="11:12" x14ac:dyDescent="0.25">
      <c r="K411" t="s">
        <v>651</v>
      </c>
      <c r="L411" t="s">
        <v>652</v>
      </c>
    </row>
    <row r="412" spans="11:12" x14ac:dyDescent="0.25">
      <c r="K412" t="s">
        <v>653</v>
      </c>
      <c r="L412" t="s">
        <v>654</v>
      </c>
    </row>
    <row r="413" spans="11:12" x14ac:dyDescent="0.25">
      <c r="K413" t="s">
        <v>655</v>
      </c>
      <c r="L413" t="s">
        <v>656</v>
      </c>
    </row>
    <row r="414" spans="11:12" x14ac:dyDescent="0.25">
      <c r="K414" t="s">
        <v>657</v>
      </c>
      <c r="L414" t="s">
        <v>654</v>
      </c>
    </row>
    <row r="415" spans="11:12" x14ac:dyDescent="0.25">
      <c r="K415" t="s">
        <v>658</v>
      </c>
      <c r="L415" t="s">
        <v>659</v>
      </c>
    </row>
    <row r="416" spans="11:12" x14ac:dyDescent="0.25">
      <c r="K416" t="s">
        <v>660</v>
      </c>
      <c r="L416" t="s">
        <v>661</v>
      </c>
    </row>
    <row r="417" spans="11:12" x14ac:dyDescent="0.25">
      <c r="K417" t="s">
        <v>662</v>
      </c>
      <c r="L417" t="s">
        <v>663</v>
      </c>
    </row>
    <row r="418" spans="11:12" x14ac:dyDescent="0.25">
      <c r="K418" t="s">
        <v>1983</v>
      </c>
      <c r="L418" t="s">
        <v>1984</v>
      </c>
    </row>
    <row r="419" spans="11:12" x14ac:dyDescent="0.25">
      <c r="K419" t="s">
        <v>664</v>
      </c>
      <c r="L419" t="s">
        <v>665</v>
      </c>
    </row>
    <row r="420" spans="11:12" x14ac:dyDescent="0.25">
      <c r="K420" t="s">
        <v>666</v>
      </c>
      <c r="L420" t="s">
        <v>667</v>
      </c>
    </row>
    <row r="421" spans="11:12" x14ac:dyDescent="0.25">
      <c r="K421" t="s">
        <v>668</v>
      </c>
      <c r="L421" t="s">
        <v>669</v>
      </c>
    </row>
    <row r="422" spans="11:12" x14ac:dyDescent="0.25">
      <c r="K422" t="s">
        <v>670</v>
      </c>
      <c r="L422" t="s">
        <v>671</v>
      </c>
    </row>
    <row r="423" spans="11:12" x14ac:dyDescent="0.25">
      <c r="K423" t="s">
        <v>672</v>
      </c>
      <c r="L423" t="s">
        <v>673</v>
      </c>
    </row>
    <row r="424" spans="11:12" x14ac:dyDescent="0.25">
      <c r="K424" t="s">
        <v>674</v>
      </c>
      <c r="L424" t="s">
        <v>675</v>
      </c>
    </row>
    <row r="425" spans="11:12" x14ac:dyDescent="0.25">
      <c r="K425" t="s">
        <v>676</v>
      </c>
      <c r="L425" t="s">
        <v>677</v>
      </c>
    </row>
    <row r="426" spans="11:12" x14ac:dyDescent="0.25">
      <c r="K426" t="s">
        <v>678</v>
      </c>
      <c r="L426" t="s">
        <v>679</v>
      </c>
    </row>
    <row r="427" spans="11:12" x14ac:dyDescent="0.25">
      <c r="K427" t="s">
        <v>680</v>
      </c>
      <c r="L427" t="s">
        <v>681</v>
      </c>
    </row>
    <row r="428" spans="11:12" x14ac:dyDescent="0.25">
      <c r="K428" t="s">
        <v>2110</v>
      </c>
      <c r="L428" t="s">
        <v>2111</v>
      </c>
    </row>
    <row r="429" spans="11:12" x14ac:dyDescent="0.25">
      <c r="K429" t="s">
        <v>2115</v>
      </c>
      <c r="L429" t="s">
        <v>2116</v>
      </c>
    </row>
    <row r="430" spans="11:12" x14ac:dyDescent="0.25">
      <c r="K430" t="s">
        <v>2118</v>
      </c>
      <c r="L430" t="s">
        <v>2119</v>
      </c>
    </row>
    <row r="431" spans="11:12" x14ac:dyDescent="0.25">
      <c r="K431" t="s">
        <v>2121</v>
      </c>
      <c r="L431" t="s">
        <v>2122</v>
      </c>
    </row>
    <row r="432" spans="11:12" x14ac:dyDescent="0.25">
      <c r="K432" t="s">
        <v>2123</v>
      </c>
      <c r="L432" t="s">
        <v>2124</v>
      </c>
    </row>
    <row r="433" spans="11:12" x14ac:dyDescent="0.25">
      <c r="K433" t="s">
        <v>2126</v>
      </c>
      <c r="L433" t="s">
        <v>2127</v>
      </c>
    </row>
    <row r="434" spans="11:12" x14ac:dyDescent="0.25">
      <c r="K434" t="s">
        <v>2128</v>
      </c>
      <c r="L434" t="s">
        <v>2129</v>
      </c>
    </row>
    <row r="435" spans="11:12" x14ac:dyDescent="0.25">
      <c r="K435" t="s">
        <v>2131</v>
      </c>
      <c r="L435" t="s">
        <v>2132</v>
      </c>
    </row>
    <row r="436" spans="11:12" x14ac:dyDescent="0.25">
      <c r="K436" t="s">
        <v>2134</v>
      </c>
      <c r="L436" t="s">
        <v>2135</v>
      </c>
    </row>
    <row r="437" spans="11:12" x14ac:dyDescent="0.25">
      <c r="K437" t="s">
        <v>2137</v>
      </c>
      <c r="L437" t="s">
        <v>2138</v>
      </c>
    </row>
    <row r="438" spans="11:12" x14ac:dyDescent="0.25">
      <c r="K438" t="s">
        <v>2139</v>
      </c>
      <c r="L438" t="s">
        <v>2140</v>
      </c>
    </row>
    <row r="439" spans="11:12" x14ac:dyDescent="0.25">
      <c r="K439" t="s">
        <v>2142</v>
      </c>
      <c r="L439" t="s">
        <v>2143</v>
      </c>
    </row>
    <row r="440" spans="11:12" x14ac:dyDescent="0.25">
      <c r="K440" t="s">
        <v>2244</v>
      </c>
      <c r="L440" t="s">
        <v>2245</v>
      </c>
    </row>
    <row r="441" spans="11:12" x14ac:dyDescent="0.25">
      <c r="K441" t="s">
        <v>2247</v>
      </c>
      <c r="L441" t="s">
        <v>2248</v>
      </c>
    </row>
    <row r="442" spans="11:12" x14ac:dyDescent="0.25">
      <c r="K442" t="s">
        <v>2144</v>
      </c>
      <c r="L442" t="s">
        <v>2145</v>
      </c>
    </row>
    <row r="443" spans="11:12" x14ac:dyDescent="0.25">
      <c r="K443" t="s">
        <v>2146</v>
      </c>
      <c r="L443" t="s">
        <v>2147</v>
      </c>
    </row>
    <row r="444" spans="11:12" x14ac:dyDescent="0.25">
      <c r="K444" t="s">
        <v>2149</v>
      </c>
      <c r="L444" t="s">
        <v>2150</v>
      </c>
    </row>
    <row r="445" spans="11:12" x14ac:dyDescent="0.25">
      <c r="K445" t="s">
        <v>2249</v>
      </c>
      <c r="L445" t="s">
        <v>2250</v>
      </c>
    </row>
    <row r="446" spans="11:12" x14ac:dyDescent="0.25">
      <c r="K446" t="s">
        <v>2152</v>
      </c>
      <c r="L446" t="s">
        <v>2153</v>
      </c>
    </row>
    <row r="447" spans="11:12" x14ac:dyDescent="0.25">
      <c r="K447" t="s">
        <v>2155</v>
      </c>
      <c r="L447" t="s">
        <v>2156</v>
      </c>
    </row>
    <row r="448" spans="11:12" x14ac:dyDescent="0.25">
      <c r="K448" t="s">
        <v>2158</v>
      </c>
      <c r="L448" t="s">
        <v>2159</v>
      </c>
    </row>
    <row r="449" spans="11:12" x14ac:dyDescent="0.25">
      <c r="K449" t="s">
        <v>2160</v>
      </c>
      <c r="L449" t="s">
        <v>2161</v>
      </c>
    </row>
    <row r="450" spans="11:12" x14ac:dyDescent="0.25">
      <c r="K450" t="s">
        <v>2163</v>
      </c>
      <c r="L450" t="s">
        <v>2164</v>
      </c>
    </row>
    <row r="451" spans="11:12" x14ac:dyDescent="0.25">
      <c r="K451" t="s">
        <v>2165</v>
      </c>
      <c r="L451" t="s">
        <v>2166</v>
      </c>
    </row>
    <row r="452" spans="11:12" x14ac:dyDescent="0.25">
      <c r="K452" t="s">
        <v>2168</v>
      </c>
      <c r="L452" t="s">
        <v>2169</v>
      </c>
    </row>
    <row r="453" spans="11:12" x14ac:dyDescent="0.25">
      <c r="K453" t="s">
        <v>2171</v>
      </c>
      <c r="L453" t="s">
        <v>2172</v>
      </c>
    </row>
    <row r="454" spans="11:12" x14ac:dyDescent="0.25">
      <c r="K454" t="s">
        <v>2174</v>
      </c>
      <c r="L454" t="s">
        <v>2175</v>
      </c>
    </row>
    <row r="455" spans="11:12" x14ac:dyDescent="0.25">
      <c r="K455" t="s">
        <v>2176</v>
      </c>
      <c r="L455" t="s">
        <v>2177</v>
      </c>
    </row>
    <row r="456" spans="11:12" x14ac:dyDescent="0.25">
      <c r="K456" t="s">
        <v>2179</v>
      </c>
      <c r="L456" t="s">
        <v>2180</v>
      </c>
    </row>
    <row r="457" spans="11:12" x14ac:dyDescent="0.25">
      <c r="K457" t="s">
        <v>2252</v>
      </c>
      <c r="L457" t="s">
        <v>2253</v>
      </c>
    </row>
    <row r="458" spans="11:12" x14ac:dyDescent="0.25">
      <c r="K458" t="s">
        <v>2255</v>
      </c>
      <c r="L458" t="s">
        <v>2256</v>
      </c>
    </row>
    <row r="459" spans="11:12" x14ac:dyDescent="0.25">
      <c r="K459" t="s">
        <v>2181</v>
      </c>
      <c r="L459" t="s">
        <v>2182</v>
      </c>
    </row>
    <row r="460" spans="11:12" x14ac:dyDescent="0.25">
      <c r="K460" t="s">
        <v>2183</v>
      </c>
      <c r="L460" t="s">
        <v>2184</v>
      </c>
    </row>
    <row r="461" spans="11:12" x14ac:dyDescent="0.25">
      <c r="K461" t="s">
        <v>2186</v>
      </c>
      <c r="L461" t="s">
        <v>2187</v>
      </c>
    </row>
    <row r="462" spans="11:12" x14ac:dyDescent="0.25">
      <c r="K462" t="s">
        <v>2257</v>
      </c>
      <c r="L462" t="s">
        <v>2258</v>
      </c>
    </row>
    <row r="463" spans="11:12" x14ac:dyDescent="0.25">
      <c r="K463" t="s">
        <v>2189</v>
      </c>
      <c r="L463" t="s">
        <v>2190</v>
      </c>
    </row>
    <row r="464" spans="11:12" x14ac:dyDescent="0.25">
      <c r="K464" t="s">
        <v>2192</v>
      </c>
      <c r="L464" t="s">
        <v>2193</v>
      </c>
    </row>
    <row r="465" spans="11:12" x14ac:dyDescent="0.25">
      <c r="K465" t="s">
        <v>2195</v>
      </c>
      <c r="L465" t="s">
        <v>2196</v>
      </c>
    </row>
    <row r="466" spans="11:12" x14ac:dyDescent="0.25">
      <c r="K466" t="s">
        <v>2197</v>
      </c>
      <c r="L466" t="s">
        <v>2198</v>
      </c>
    </row>
    <row r="467" spans="11:12" x14ac:dyDescent="0.25">
      <c r="K467" t="s">
        <v>2200</v>
      </c>
      <c r="L467" t="s">
        <v>2201</v>
      </c>
    </row>
    <row r="468" spans="11:12" x14ac:dyDescent="0.25">
      <c r="K468" t="s">
        <v>2202</v>
      </c>
      <c r="L468" t="s">
        <v>2203</v>
      </c>
    </row>
    <row r="469" spans="11:12" x14ac:dyDescent="0.25">
      <c r="K469" t="s">
        <v>2205</v>
      </c>
      <c r="L469" t="s">
        <v>2206</v>
      </c>
    </row>
    <row r="470" spans="11:12" x14ac:dyDescent="0.25">
      <c r="K470" t="s">
        <v>2208</v>
      </c>
      <c r="L470" t="s">
        <v>2209</v>
      </c>
    </row>
    <row r="471" spans="11:12" x14ac:dyDescent="0.25">
      <c r="K471" t="s">
        <v>2211</v>
      </c>
      <c r="L471" t="s">
        <v>2212</v>
      </c>
    </row>
    <row r="472" spans="11:12" x14ac:dyDescent="0.25">
      <c r="K472" t="s">
        <v>2213</v>
      </c>
      <c r="L472" t="s">
        <v>2214</v>
      </c>
    </row>
    <row r="473" spans="11:12" x14ac:dyDescent="0.25">
      <c r="K473" t="s">
        <v>2216</v>
      </c>
      <c r="L473" t="s">
        <v>2217</v>
      </c>
    </row>
    <row r="474" spans="11:12" x14ac:dyDescent="0.25">
      <c r="K474" t="s">
        <v>2260</v>
      </c>
      <c r="L474" t="s">
        <v>2261</v>
      </c>
    </row>
    <row r="475" spans="11:12" x14ac:dyDescent="0.25">
      <c r="K475" t="s">
        <v>2263</v>
      </c>
      <c r="L475" t="s">
        <v>2264</v>
      </c>
    </row>
    <row r="476" spans="11:12" x14ac:dyDescent="0.25">
      <c r="K476" t="s">
        <v>2218</v>
      </c>
      <c r="L476" t="s">
        <v>2219</v>
      </c>
    </row>
    <row r="477" spans="11:12" x14ac:dyDescent="0.25">
      <c r="K477" t="s">
        <v>2220</v>
      </c>
      <c r="L477" t="s">
        <v>2221</v>
      </c>
    </row>
    <row r="478" spans="11:12" x14ac:dyDescent="0.25">
      <c r="K478" t="s">
        <v>2223</v>
      </c>
      <c r="L478" t="s">
        <v>2224</v>
      </c>
    </row>
    <row r="479" spans="11:12" x14ac:dyDescent="0.25">
      <c r="K479" t="s">
        <v>2265</v>
      </c>
      <c r="L479" t="s">
        <v>2266</v>
      </c>
    </row>
    <row r="480" spans="11:12" x14ac:dyDescent="0.25">
      <c r="K480" t="s">
        <v>2283</v>
      </c>
      <c r="L480" t="s">
        <v>2284</v>
      </c>
    </row>
    <row r="481" spans="9:12" x14ac:dyDescent="0.25">
      <c r="I481" s="1" t="s">
        <v>1761</v>
      </c>
      <c r="J481" s="1"/>
      <c r="K481" s="1"/>
      <c r="L481" s="1"/>
    </row>
    <row r="482" spans="9:12" x14ac:dyDescent="0.25">
      <c r="I482" t="s">
        <v>682</v>
      </c>
      <c r="J482" t="s">
        <v>683</v>
      </c>
      <c r="K482" t="s">
        <v>684</v>
      </c>
      <c r="L482" t="s">
        <v>685</v>
      </c>
    </row>
    <row r="483" spans="9:12" x14ac:dyDescent="0.25">
      <c r="K483" t="s">
        <v>2546</v>
      </c>
      <c r="L483" t="s">
        <v>2547</v>
      </c>
    </row>
    <row r="484" spans="9:12" x14ac:dyDescent="0.25">
      <c r="K484" t="s">
        <v>686</v>
      </c>
      <c r="L484" t="s">
        <v>687</v>
      </c>
    </row>
    <row r="485" spans="9:12" x14ac:dyDescent="0.25">
      <c r="K485" t="s">
        <v>688</v>
      </c>
      <c r="L485" t="s">
        <v>689</v>
      </c>
    </row>
    <row r="486" spans="9:12" x14ac:dyDescent="0.25">
      <c r="K486" t="s">
        <v>690</v>
      </c>
      <c r="L486" t="s">
        <v>691</v>
      </c>
    </row>
    <row r="487" spans="9:12" x14ac:dyDescent="0.25">
      <c r="K487" t="s">
        <v>692</v>
      </c>
      <c r="L487" t="s">
        <v>693</v>
      </c>
    </row>
    <row r="488" spans="9:12" x14ac:dyDescent="0.25">
      <c r="K488" t="s">
        <v>694</v>
      </c>
      <c r="L488" t="s">
        <v>695</v>
      </c>
    </row>
    <row r="489" spans="9:12" x14ac:dyDescent="0.25">
      <c r="K489" t="s">
        <v>696</v>
      </c>
      <c r="L489" t="s">
        <v>697</v>
      </c>
    </row>
    <row r="490" spans="9:12" x14ac:dyDescent="0.25">
      <c r="K490" t="s">
        <v>698</v>
      </c>
      <c r="L490" t="s">
        <v>699</v>
      </c>
    </row>
    <row r="491" spans="9:12" x14ac:dyDescent="0.25">
      <c r="K491" t="s">
        <v>700</v>
      </c>
      <c r="L491" t="s">
        <v>701</v>
      </c>
    </row>
    <row r="492" spans="9:12" x14ac:dyDescent="0.25">
      <c r="K492" t="s">
        <v>702</v>
      </c>
      <c r="L492" t="s">
        <v>703</v>
      </c>
    </row>
    <row r="493" spans="9:12" x14ac:dyDescent="0.25">
      <c r="K493" t="s">
        <v>704</v>
      </c>
      <c r="L493" t="s">
        <v>705</v>
      </c>
    </row>
    <row r="494" spans="9:12" x14ac:dyDescent="0.25">
      <c r="K494" t="s">
        <v>2309</v>
      </c>
      <c r="L494" t="s">
        <v>2310</v>
      </c>
    </row>
    <row r="495" spans="9:12" x14ac:dyDescent="0.25">
      <c r="K495" t="s">
        <v>2446</v>
      </c>
      <c r="L495" t="s">
        <v>2447</v>
      </c>
    </row>
    <row r="496" spans="9:12" x14ac:dyDescent="0.25">
      <c r="K496" t="s">
        <v>2049</v>
      </c>
      <c r="L496" t="s">
        <v>2050</v>
      </c>
    </row>
    <row r="497" spans="9:12" x14ac:dyDescent="0.25">
      <c r="I497" s="1" t="s">
        <v>1762</v>
      </c>
      <c r="J497" s="1"/>
      <c r="K497" s="1"/>
      <c r="L497" s="1"/>
    </row>
    <row r="498" spans="9:12" x14ac:dyDescent="0.25">
      <c r="I498" t="s">
        <v>706</v>
      </c>
      <c r="J498" t="s">
        <v>707</v>
      </c>
      <c r="K498" t="s">
        <v>708</v>
      </c>
      <c r="L498" t="s">
        <v>709</v>
      </c>
    </row>
    <row r="499" spans="9:12" x14ac:dyDescent="0.25">
      <c r="K499" t="s">
        <v>710</v>
      </c>
      <c r="L499" t="s">
        <v>711</v>
      </c>
    </row>
    <row r="500" spans="9:12" x14ac:dyDescent="0.25">
      <c r="K500" t="s">
        <v>2527</v>
      </c>
      <c r="L500" t="s">
        <v>2528</v>
      </c>
    </row>
    <row r="501" spans="9:12" x14ac:dyDescent="0.25">
      <c r="K501" t="s">
        <v>2529</v>
      </c>
      <c r="L501" t="s">
        <v>2530</v>
      </c>
    </row>
    <row r="502" spans="9:12" x14ac:dyDescent="0.25">
      <c r="K502" t="s">
        <v>2531</v>
      </c>
      <c r="L502" t="s">
        <v>2532</v>
      </c>
    </row>
    <row r="503" spans="9:12" x14ac:dyDescent="0.25">
      <c r="K503" t="s">
        <v>712</v>
      </c>
      <c r="L503" t="s">
        <v>713</v>
      </c>
    </row>
    <row r="504" spans="9:12" x14ac:dyDescent="0.25">
      <c r="K504" t="s">
        <v>714</v>
      </c>
      <c r="L504" t="s">
        <v>715</v>
      </c>
    </row>
    <row r="505" spans="9:12" x14ac:dyDescent="0.25">
      <c r="K505" t="s">
        <v>716</v>
      </c>
      <c r="L505" t="s">
        <v>717</v>
      </c>
    </row>
    <row r="506" spans="9:12" x14ac:dyDescent="0.25">
      <c r="K506" t="s">
        <v>718</v>
      </c>
      <c r="L506" t="s">
        <v>719</v>
      </c>
    </row>
    <row r="507" spans="9:12" x14ac:dyDescent="0.25">
      <c r="K507" t="s">
        <v>2113</v>
      </c>
      <c r="L507" t="s">
        <v>2114</v>
      </c>
    </row>
    <row r="508" spans="9:12" x14ac:dyDescent="0.25">
      <c r="K508" t="s">
        <v>2519</v>
      </c>
      <c r="L508" t="s">
        <v>2520</v>
      </c>
    </row>
    <row r="509" spans="9:12" x14ac:dyDescent="0.25">
      <c r="K509" t="s">
        <v>2226</v>
      </c>
      <c r="L509" t="s">
        <v>2227</v>
      </c>
    </row>
    <row r="510" spans="9:12" x14ac:dyDescent="0.25">
      <c r="K510" t="s">
        <v>2229</v>
      </c>
      <c r="L510" t="s">
        <v>2230</v>
      </c>
    </row>
    <row r="511" spans="9:12" x14ac:dyDescent="0.25">
      <c r="K511" t="s">
        <v>2232</v>
      </c>
      <c r="L511" t="s">
        <v>2233</v>
      </c>
    </row>
    <row r="512" spans="9:12" x14ac:dyDescent="0.25">
      <c r="K512" t="s">
        <v>720</v>
      </c>
      <c r="L512" t="s">
        <v>721</v>
      </c>
    </row>
    <row r="513" spans="9:12" x14ac:dyDescent="0.25">
      <c r="K513" t="s">
        <v>2235</v>
      </c>
      <c r="L513" t="s">
        <v>2236</v>
      </c>
    </row>
    <row r="514" spans="9:12" x14ac:dyDescent="0.25">
      <c r="K514" t="s">
        <v>2237</v>
      </c>
      <c r="L514" t="s">
        <v>2238</v>
      </c>
    </row>
    <row r="515" spans="9:12" x14ac:dyDescent="0.25">
      <c r="K515" t="s">
        <v>2239</v>
      </c>
      <c r="L515" t="s">
        <v>2240</v>
      </c>
    </row>
    <row r="516" spans="9:12" x14ac:dyDescent="0.25">
      <c r="K516" t="s">
        <v>2268</v>
      </c>
      <c r="L516" t="s">
        <v>2269</v>
      </c>
    </row>
    <row r="517" spans="9:12" x14ac:dyDescent="0.25">
      <c r="K517" t="s">
        <v>2063</v>
      </c>
      <c r="L517" t="s">
        <v>2064</v>
      </c>
    </row>
    <row r="518" spans="9:12" x14ac:dyDescent="0.25">
      <c r="K518" t="s">
        <v>722</v>
      </c>
      <c r="L518" t="s">
        <v>723</v>
      </c>
    </row>
    <row r="519" spans="9:12" x14ac:dyDescent="0.25">
      <c r="K519" t="s">
        <v>2241</v>
      </c>
      <c r="L519" t="s">
        <v>2242</v>
      </c>
    </row>
    <row r="520" spans="9:12" x14ac:dyDescent="0.25">
      <c r="I520" s="1" t="s">
        <v>1763</v>
      </c>
      <c r="J520" s="1"/>
      <c r="K520" s="1"/>
      <c r="L520" s="1"/>
    </row>
    <row r="521" spans="9:12" x14ac:dyDescent="0.25">
      <c r="I521" t="s">
        <v>724</v>
      </c>
      <c r="J521" t="s">
        <v>725</v>
      </c>
      <c r="K521" t="s">
        <v>726</v>
      </c>
      <c r="L521" t="s">
        <v>727</v>
      </c>
    </row>
    <row r="522" spans="9:12" x14ac:dyDescent="0.25">
      <c r="K522" t="s">
        <v>728</v>
      </c>
      <c r="L522" t="s">
        <v>729</v>
      </c>
    </row>
    <row r="523" spans="9:12" x14ac:dyDescent="0.25">
      <c r="K523" t="s">
        <v>730</v>
      </c>
      <c r="L523" t="s">
        <v>731</v>
      </c>
    </row>
    <row r="524" spans="9:12" x14ac:dyDescent="0.25">
      <c r="K524" t="s">
        <v>1837</v>
      </c>
      <c r="L524" t="s">
        <v>1838</v>
      </c>
    </row>
    <row r="525" spans="9:12" x14ac:dyDescent="0.25">
      <c r="K525" t="s">
        <v>732</v>
      </c>
      <c r="L525" t="s">
        <v>733</v>
      </c>
    </row>
    <row r="526" spans="9:12" x14ac:dyDescent="0.25">
      <c r="K526" t="s">
        <v>734</v>
      </c>
      <c r="L526" t="s">
        <v>735</v>
      </c>
    </row>
    <row r="527" spans="9:12" x14ac:dyDescent="0.25">
      <c r="K527" t="s">
        <v>736</v>
      </c>
      <c r="L527" t="s">
        <v>737</v>
      </c>
    </row>
    <row r="528" spans="9:12" x14ac:dyDescent="0.25">
      <c r="K528" t="s">
        <v>738</v>
      </c>
      <c r="L528" t="s">
        <v>739</v>
      </c>
    </row>
    <row r="529" spans="11:12" x14ac:dyDescent="0.25">
      <c r="K529" t="s">
        <v>740</v>
      </c>
      <c r="L529" t="s">
        <v>741</v>
      </c>
    </row>
    <row r="530" spans="11:12" x14ac:dyDescent="0.25">
      <c r="K530" t="s">
        <v>742</v>
      </c>
      <c r="L530" t="s">
        <v>743</v>
      </c>
    </row>
    <row r="531" spans="11:12" x14ac:dyDescent="0.25">
      <c r="K531" t="s">
        <v>744</v>
      </c>
      <c r="L531" t="s">
        <v>745</v>
      </c>
    </row>
    <row r="532" spans="11:12" x14ac:dyDescent="0.25">
      <c r="K532" t="s">
        <v>746</v>
      </c>
      <c r="L532" t="s">
        <v>747</v>
      </c>
    </row>
    <row r="533" spans="11:12" x14ac:dyDescent="0.25">
      <c r="K533" t="s">
        <v>748</v>
      </c>
      <c r="L533" t="s">
        <v>749</v>
      </c>
    </row>
    <row r="534" spans="11:12" x14ac:dyDescent="0.25">
      <c r="K534" t="s">
        <v>750</v>
      </c>
      <c r="L534" t="s">
        <v>751</v>
      </c>
    </row>
    <row r="535" spans="11:12" x14ac:dyDescent="0.25">
      <c r="K535" t="s">
        <v>752</v>
      </c>
      <c r="L535" t="s">
        <v>753</v>
      </c>
    </row>
    <row r="536" spans="11:12" x14ac:dyDescent="0.25">
      <c r="K536" t="s">
        <v>754</v>
      </c>
      <c r="L536" t="s">
        <v>755</v>
      </c>
    </row>
    <row r="537" spans="11:12" x14ac:dyDescent="0.25">
      <c r="K537" t="s">
        <v>756</v>
      </c>
      <c r="L537" t="s">
        <v>757</v>
      </c>
    </row>
    <row r="538" spans="11:12" x14ac:dyDescent="0.25">
      <c r="K538" t="s">
        <v>758</v>
      </c>
      <c r="L538" t="s">
        <v>759</v>
      </c>
    </row>
    <row r="539" spans="11:12" x14ac:dyDescent="0.25">
      <c r="K539" t="s">
        <v>760</v>
      </c>
      <c r="L539" t="s">
        <v>761</v>
      </c>
    </row>
    <row r="540" spans="11:12" x14ac:dyDescent="0.25">
      <c r="K540" t="s">
        <v>762</v>
      </c>
      <c r="L540" t="s">
        <v>763</v>
      </c>
    </row>
    <row r="541" spans="11:12" x14ac:dyDescent="0.25">
      <c r="K541" t="s">
        <v>764</v>
      </c>
      <c r="L541" t="s">
        <v>765</v>
      </c>
    </row>
    <row r="542" spans="11:12" x14ac:dyDescent="0.25">
      <c r="K542" t="s">
        <v>766</v>
      </c>
      <c r="L542" t="s">
        <v>767</v>
      </c>
    </row>
    <row r="543" spans="11:12" x14ac:dyDescent="0.25">
      <c r="K543" t="s">
        <v>768</v>
      </c>
      <c r="L543" t="s">
        <v>769</v>
      </c>
    </row>
    <row r="544" spans="11:12" x14ac:dyDescent="0.25">
      <c r="K544" t="s">
        <v>770</v>
      </c>
      <c r="L544" t="s">
        <v>771</v>
      </c>
    </row>
    <row r="545" spans="9:12" x14ac:dyDescent="0.25">
      <c r="K545" t="s">
        <v>772</v>
      </c>
      <c r="L545" t="s">
        <v>773</v>
      </c>
    </row>
    <row r="546" spans="9:12" x14ac:dyDescent="0.25">
      <c r="K546" t="s">
        <v>774</v>
      </c>
      <c r="L546" t="s">
        <v>775</v>
      </c>
    </row>
    <row r="547" spans="9:12" x14ac:dyDescent="0.25">
      <c r="K547" t="s">
        <v>776</v>
      </c>
      <c r="L547" t="s">
        <v>777</v>
      </c>
    </row>
    <row r="548" spans="9:12" x14ac:dyDescent="0.25">
      <c r="K548" t="s">
        <v>778</v>
      </c>
      <c r="L548" t="s">
        <v>779</v>
      </c>
    </row>
    <row r="549" spans="9:12" x14ac:dyDescent="0.25">
      <c r="I549" s="1" t="s">
        <v>1764</v>
      </c>
      <c r="J549" s="1"/>
      <c r="K549" s="1"/>
      <c r="L549" s="1"/>
    </row>
    <row r="550" spans="9:12" x14ac:dyDescent="0.25">
      <c r="I550" t="s">
        <v>780</v>
      </c>
      <c r="J550" t="s">
        <v>781</v>
      </c>
      <c r="K550" t="s">
        <v>782</v>
      </c>
      <c r="L550" t="s">
        <v>783</v>
      </c>
    </row>
    <row r="551" spans="9:12" x14ac:dyDescent="0.25">
      <c r="K551" t="s">
        <v>784</v>
      </c>
      <c r="L551" t="s">
        <v>785</v>
      </c>
    </row>
    <row r="552" spans="9:12" x14ac:dyDescent="0.25">
      <c r="K552" t="s">
        <v>786</v>
      </c>
      <c r="L552" t="s">
        <v>787</v>
      </c>
    </row>
    <row r="553" spans="9:12" x14ac:dyDescent="0.25">
      <c r="K553" t="s">
        <v>788</v>
      </c>
      <c r="L553" t="s">
        <v>789</v>
      </c>
    </row>
    <row r="554" spans="9:12" x14ac:dyDescent="0.25">
      <c r="K554" t="s">
        <v>790</v>
      </c>
      <c r="L554" t="s">
        <v>791</v>
      </c>
    </row>
    <row r="555" spans="9:12" x14ac:dyDescent="0.25">
      <c r="K555" t="s">
        <v>792</v>
      </c>
      <c r="L555" t="s">
        <v>793</v>
      </c>
    </row>
    <row r="556" spans="9:12" x14ac:dyDescent="0.25">
      <c r="K556" t="s">
        <v>794</v>
      </c>
      <c r="L556" t="s">
        <v>795</v>
      </c>
    </row>
    <row r="557" spans="9:12" x14ac:dyDescent="0.25">
      <c r="K557" t="s">
        <v>796</v>
      </c>
      <c r="L557" t="s">
        <v>797</v>
      </c>
    </row>
    <row r="558" spans="9:12" x14ac:dyDescent="0.25">
      <c r="K558" t="s">
        <v>798</v>
      </c>
      <c r="L558" t="s">
        <v>799</v>
      </c>
    </row>
    <row r="559" spans="9:12" x14ac:dyDescent="0.25">
      <c r="I559" s="1" t="s">
        <v>1765</v>
      </c>
      <c r="J559" s="1"/>
      <c r="K559" s="1"/>
      <c r="L559" s="1"/>
    </row>
    <row r="560" spans="9:12" x14ac:dyDescent="0.25">
      <c r="I560" t="s">
        <v>800</v>
      </c>
      <c r="J560" t="s">
        <v>801</v>
      </c>
      <c r="K560" t="s">
        <v>802</v>
      </c>
      <c r="L560" t="s">
        <v>803</v>
      </c>
    </row>
    <row r="561" spans="9:12" x14ac:dyDescent="0.25">
      <c r="K561" t="s">
        <v>804</v>
      </c>
      <c r="L561" t="s">
        <v>805</v>
      </c>
    </row>
    <row r="562" spans="9:12" x14ac:dyDescent="0.25">
      <c r="K562" t="s">
        <v>806</v>
      </c>
      <c r="L562" t="s">
        <v>807</v>
      </c>
    </row>
    <row r="563" spans="9:12" x14ac:dyDescent="0.25">
      <c r="K563" t="s">
        <v>808</v>
      </c>
      <c r="L563" t="s">
        <v>809</v>
      </c>
    </row>
    <row r="564" spans="9:12" x14ac:dyDescent="0.25">
      <c r="I564" s="1" t="s">
        <v>1766</v>
      </c>
      <c r="J564" s="1"/>
      <c r="K564" s="1"/>
      <c r="L564" s="1"/>
    </row>
    <row r="565" spans="9:12" x14ac:dyDescent="0.25">
      <c r="I565" t="s">
        <v>810</v>
      </c>
      <c r="J565" t="s">
        <v>811</v>
      </c>
      <c r="K565" t="s">
        <v>812</v>
      </c>
      <c r="L565" t="s">
        <v>813</v>
      </c>
    </row>
    <row r="566" spans="9:12" x14ac:dyDescent="0.25">
      <c r="I566" s="1" t="s">
        <v>1767</v>
      </c>
      <c r="J566" s="1"/>
      <c r="K566" s="1"/>
      <c r="L566" s="1"/>
    </row>
    <row r="567" spans="9:12" x14ac:dyDescent="0.25">
      <c r="I567" t="s">
        <v>814</v>
      </c>
      <c r="J567" t="s">
        <v>815</v>
      </c>
      <c r="K567" t="s">
        <v>816</v>
      </c>
      <c r="L567" t="s">
        <v>817</v>
      </c>
    </row>
    <row r="568" spans="9:12" x14ac:dyDescent="0.25">
      <c r="K568" t="s">
        <v>818</v>
      </c>
      <c r="L568" t="s">
        <v>819</v>
      </c>
    </row>
    <row r="569" spans="9:12" x14ac:dyDescent="0.25">
      <c r="K569" t="s">
        <v>820</v>
      </c>
      <c r="L569" t="s">
        <v>821</v>
      </c>
    </row>
    <row r="570" spans="9:12" x14ac:dyDescent="0.25">
      <c r="K570" t="s">
        <v>822</v>
      </c>
      <c r="L570" t="s">
        <v>823</v>
      </c>
    </row>
    <row r="571" spans="9:12" x14ac:dyDescent="0.25">
      <c r="K571" t="s">
        <v>824</v>
      </c>
      <c r="L571" t="s">
        <v>825</v>
      </c>
    </row>
    <row r="572" spans="9:12" x14ac:dyDescent="0.25">
      <c r="K572" t="s">
        <v>826</v>
      </c>
      <c r="L572" t="s">
        <v>827</v>
      </c>
    </row>
    <row r="573" spans="9:12" x14ac:dyDescent="0.25">
      <c r="K573" t="s">
        <v>828</v>
      </c>
      <c r="L573" t="s">
        <v>829</v>
      </c>
    </row>
    <row r="574" spans="9:12" x14ac:dyDescent="0.25">
      <c r="K574" t="s">
        <v>830</v>
      </c>
      <c r="L574" t="s">
        <v>831</v>
      </c>
    </row>
    <row r="575" spans="9:12" x14ac:dyDescent="0.25">
      <c r="K575" t="s">
        <v>832</v>
      </c>
      <c r="L575" t="s">
        <v>833</v>
      </c>
    </row>
    <row r="576" spans="9:12" x14ac:dyDescent="0.25">
      <c r="K576" t="s">
        <v>834</v>
      </c>
      <c r="L576" t="s">
        <v>835</v>
      </c>
    </row>
    <row r="577" spans="9:12" x14ac:dyDescent="0.25">
      <c r="K577" t="s">
        <v>836</v>
      </c>
      <c r="L577" t="s">
        <v>837</v>
      </c>
    </row>
    <row r="578" spans="9:12" x14ac:dyDescent="0.25">
      <c r="K578" t="s">
        <v>838</v>
      </c>
      <c r="L578" t="s">
        <v>839</v>
      </c>
    </row>
    <row r="579" spans="9:12" x14ac:dyDescent="0.25">
      <c r="K579" t="s">
        <v>840</v>
      </c>
      <c r="L579" t="s">
        <v>841</v>
      </c>
    </row>
    <row r="580" spans="9:12" x14ac:dyDescent="0.25">
      <c r="K580" t="s">
        <v>842</v>
      </c>
      <c r="L580" t="s">
        <v>843</v>
      </c>
    </row>
    <row r="581" spans="9:12" x14ac:dyDescent="0.25">
      <c r="K581" t="s">
        <v>844</v>
      </c>
      <c r="L581" t="s">
        <v>845</v>
      </c>
    </row>
    <row r="582" spans="9:12" x14ac:dyDescent="0.25">
      <c r="K582" t="s">
        <v>846</v>
      </c>
      <c r="L582" t="s">
        <v>847</v>
      </c>
    </row>
    <row r="583" spans="9:12" x14ac:dyDescent="0.25">
      <c r="K583" t="s">
        <v>1989</v>
      </c>
      <c r="L583" t="s">
        <v>1990</v>
      </c>
    </row>
    <row r="584" spans="9:12" x14ac:dyDescent="0.25">
      <c r="K584" t="s">
        <v>2386</v>
      </c>
      <c r="L584" t="s">
        <v>2387</v>
      </c>
    </row>
    <row r="585" spans="9:12" x14ac:dyDescent="0.25">
      <c r="K585" t="s">
        <v>2389</v>
      </c>
      <c r="L585" t="s">
        <v>2390</v>
      </c>
    </row>
    <row r="586" spans="9:12" x14ac:dyDescent="0.25">
      <c r="I586" s="1" t="s">
        <v>1768</v>
      </c>
      <c r="J586" s="1"/>
      <c r="K586" s="1"/>
      <c r="L586" s="1"/>
    </row>
    <row r="587" spans="9:12" x14ac:dyDescent="0.25">
      <c r="I587" t="s">
        <v>848</v>
      </c>
      <c r="J587" t="s">
        <v>849</v>
      </c>
      <c r="K587" t="s">
        <v>1957</v>
      </c>
      <c r="L587" t="s">
        <v>851</v>
      </c>
    </row>
    <row r="588" spans="9:12" x14ac:dyDescent="0.25">
      <c r="K588" t="s">
        <v>1959</v>
      </c>
      <c r="L588" t="s">
        <v>853</v>
      </c>
    </row>
    <row r="589" spans="9:12" x14ac:dyDescent="0.25">
      <c r="K589" t="s">
        <v>1961</v>
      </c>
      <c r="L589" t="s">
        <v>1962</v>
      </c>
    </row>
    <row r="590" spans="9:12" x14ac:dyDescent="0.25">
      <c r="K590" t="s">
        <v>850</v>
      </c>
      <c r="L590" t="s">
        <v>851</v>
      </c>
    </row>
    <row r="591" spans="9:12" x14ac:dyDescent="0.25">
      <c r="K591" t="s">
        <v>852</v>
      </c>
      <c r="L591" t="s">
        <v>853</v>
      </c>
    </row>
    <row r="592" spans="9:12" x14ac:dyDescent="0.25">
      <c r="K592" t="s">
        <v>854</v>
      </c>
      <c r="L592" t="s">
        <v>855</v>
      </c>
    </row>
    <row r="593" spans="9:12" x14ac:dyDescent="0.25">
      <c r="K593" t="s">
        <v>856</v>
      </c>
      <c r="L593" t="s">
        <v>857</v>
      </c>
    </row>
    <row r="594" spans="9:12" x14ac:dyDescent="0.25">
      <c r="K594" t="s">
        <v>1963</v>
      </c>
      <c r="L594" t="s">
        <v>1964</v>
      </c>
    </row>
    <row r="595" spans="9:12" x14ac:dyDescent="0.25">
      <c r="K595" t="s">
        <v>2057</v>
      </c>
      <c r="L595" t="s">
        <v>2058</v>
      </c>
    </row>
    <row r="596" spans="9:12" x14ac:dyDescent="0.25">
      <c r="I596" s="1" t="s">
        <v>1769</v>
      </c>
      <c r="J596" s="1"/>
      <c r="K596" s="1"/>
      <c r="L596" s="1"/>
    </row>
    <row r="597" spans="9:12" x14ac:dyDescent="0.25">
      <c r="I597" t="s">
        <v>858</v>
      </c>
      <c r="J597" t="s">
        <v>859</v>
      </c>
      <c r="K597" t="s">
        <v>860</v>
      </c>
      <c r="L597" t="s">
        <v>861</v>
      </c>
    </row>
    <row r="598" spans="9:12" x14ac:dyDescent="0.25">
      <c r="K598" t="s">
        <v>862</v>
      </c>
      <c r="L598" t="s">
        <v>863</v>
      </c>
    </row>
    <row r="599" spans="9:12" x14ac:dyDescent="0.25">
      <c r="K599" t="s">
        <v>864</v>
      </c>
      <c r="L599" t="s">
        <v>865</v>
      </c>
    </row>
    <row r="600" spans="9:12" x14ac:dyDescent="0.25">
      <c r="K600" t="s">
        <v>866</v>
      </c>
      <c r="L600" t="s">
        <v>867</v>
      </c>
    </row>
    <row r="601" spans="9:12" x14ac:dyDescent="0.25">
      <c r="K601" t="s">
        <v>868</v>
      </c>
      <c r="L601" t="s">
        <v>869</v>
      </c>
    </row>
    <row r="602" spans="9:12" x14ac:dyDescent="0.25">
      <c r="K602" t="s">
        <v>870</v>
      </c>
      <c r="L602" t="s">
        <v>871</v>
      </c>
    </row>
    <row r="603" spans="9:12" x14ac:dyDescent="0.25">
      <c r="K603" t="s">
        <v>872</v>
      </c>
      <c r="L603" t="s">
        <v>873</v>
      </c>
    </row>
    <row r="604" spans="9:12" x14ac:dyDescent="0.25">
      <c r="K604" t="s">
        <v>874</v>
      </c>
      <c r="L604" t="s">
        <v>875</v>
      </c>
    </row>
    <row r="605" spans="9:12" x14ac:dyDescent="0.25">
      <c r="K605" t="s">
        <v>876</v>
      </c>
      <c r="L605" t="s">
        <v>877</v>
      </c>
    </row>
    <row r="606" spans="9:12" x14ac:dyDescent="0.25">
      <c r="K606" t="s">
        <v>878</v>
      </c>
      <c r="L606" t="s">
        <v>879</v>
      </c>
    </row>
    <row r="607" spans="9:12" x14ac:dyDescent="0.25">
      <c r="I607" s="1" t="s">
        <v>1770</v>
      </c>
      <c r="J607" s="1"/>
      <c r="K607" s="1"/>
      <c r="L607" s="1"/>
    </row>
    <row r="608" spans="9:12" x14ac:dyDescent="0.25">
      <c r="I608" t="s">
        <v>880</v>
      </c>
      <c r="J608" t="s">
        <v>881</v>
      </c>
      <c r="K608" t="s">
        <v>882</v>
      </c>
      <c r="L608" t="s">
        <v>883</v>
      </c>
    </row>
    <row r="609" spans="9:12" x14ac:dyDescent="0.25">
      <c r="K609" t="s">
        <v>884</v>
      </c>
      <c r="L609" t="s">
        <v>885</v>
      </c>
    </row>
    <row r="610" spans="9:12" x14ac:dyDescent="0.25">
      <c r="K610" t="s">
        <v>886</v>
      </c>
      <c r="L610" t="s">
        <v>887</v>
      </c>
    </row>
    <row r="611" spans="9:12" x14ac:dyDescent="0.25">
      <c r="K611" t="s">
        <v>888</v>
      </c>
      <c r="L611" t="s">
        <v>889</v>
      </c>
    </row>
    <row r="612" spans="9:12" x14ac:dyDescent="0.25">
      <c r="K612" t="s">
        <v>890</v>
      </c>
      <c r="L612" t="s">
        <v>891</v>
      </c>
    </row>
    <row r="613" spans="9:12" x14ac:dyDescent="0.25">
      <c r="K613" t="s">
        <v>892</v>
      </c>
      <c r="L613" t="s">
        <v>893</v>
      </c>
    </row>
    <row r="614" spans="9:12" x14ac:dyDescent="0.25">
      <c r="I614" s="1" t="s">
        <v>1771</v>
      </c>
      <c r="J614" s="1"/>
      <c r="K614" s="1"/>
      <c r="L614" s="1"/>
    </row>
    <row r="615" spans="9:12" x14ac:dyDescent="0.25">
      <c r="I615" t="s">
        <v>894</v>
      </c>
      <c r="J615" t="s">
        <v>895</v>
      </c>
      <c r="K615" t="s">
        <v>896</v>
      </c>
      <c r="L615" t="s">
        <v>895</v>
      </c>
    </row>
    <row r="616" spans="9:12" x14ac:dyDescent="0.25">
      <c r="K616" t="s">
        <v>2533</v>
      </c>
      <c r="L616" t="s">
        <v>2534</v>
      </c>
    </row>
    <row r="617" spans="9:12" x14ac:dyDescent="0.25">
      <c r="I617" s="1" t="s">
        <v>1772</v>
      </c>
      <c r="J617" s="1"/>
      <c r="K617" s="1"/>
      <c r="L617" s="1"/>
    </row>
    <row r="618" spans="9:12" x14ac:dyDescent="0.25">
      <c r="I618" t="s">
        <v>897</v>
      </c>
      <c r="J618" t="s">
        <v>898</v>
      </c>
      <c r="K618" t="s">
        <v>899</v>
      </c>
      <c r="L618" t="s">
        <v>900</v>
      </c>
    </row>
    <row r="619" spans="9:12" x14ac:dyDescent="0.25">
      <c r="K619" t="s">
        <v>901</v>
      </c>
      <c r="L619" t="s">
        <v>902</v>
      </c>
    </row>
    <row r="620" spans="9:12" x14ac:dyDescent="0.25">
      <c r="I620" s="1" t="s">
        <v>1773</v>
      </c>
      <c r="J620" s="1"/>
      <c r="K620" s="1"/>
      <c r="L620" s="1"/>
    </row>
    <row r="621" spans="9:12" x14ac:dyDescent="0.25">
      <c r="I621" t="s">
        <v>903</v>
      </c>
      <c r="J621" t="s">
        <v>904</v>
      </c>
      <c r="K621" t="s">
        <v>905</v>
      </c>
      <c r="L621" t="s">
        <v>906</v>
      </c>
    </row>
    <row r="622" spans="9:12" x14ac:dyDescent="0.25">
      <c r="K622" t="s">
        <v>907</v>
      </c>
      <c r="L622" t="s">
        <v>908</v>
      </c>
    </row>
    <row r="623" spans="9:12" x14ac:dyDescent="0.25">
      <c r="K623" t="s">
        <v>909</v>
      </c>
      <c r="L623" t="s">
        <v>910</v>
      </c>
    </row>
    <row r="624" spans="9:12" x14ac:dyDescent="0.25">
      <c r="K624" t="s">
        <v>911</v>
      </c>
      <c r="L624" t="s">
        <v>912</v>
      </c>
    </row>
    <row r="625" spans="11:12" x14ac:dyDescent="0.25">
      <c r="K625" t="s">
        <v>913</v>
      </c>
      <c r="L625" t="s">
        <v>914</v>
      </c>
    </row>
    <row r="626" spans="11:12" x14ac:dyDescent="0.25">
      <c r="K626" t="s">
        <v>2288</v>
      </c>
      <c r="L626" t="s">
        <v>2289</v>
      </c>
    </row>
    <row r="627" spans="11:12" x14ac:dyDescent="0.25">
      <c r="K627" t="s">
        <v>915</v>
      </c>
      <c r="L627" t="s">
        <v>916</v>
      </c>
    </row>
    <row r="628" spans="11:12" x14ac:dyDescent="0.25">
      <c r="K628" t="s">
        <v>917</v>
      </c>
      <c r="L628" t="s">
        <v>918</v>
      </c>
    </row>
    <row r="629" spans="11:12" x14ac:dyDescent="0.25">
      <c r="K629" t="s">
        <v>919</v>
      </c>
      <c r="L629" t="s">
        <v>920</v>
      </c>
    </row>
    <row r="630" spans="11:12" x14ac:dyDescent="0.25">
      <c r="K630" t="s">
        <v>921</v>
      </c>
      <c r="L630" t="s">
        <v>922</v>
      </c>
    </row>
    <row r="631" spans="11:12" x14ac:dyDescent="0.25">
      <c r="K631" t="s">
        <v>923</v>
      </c>
      <c r="L631" t="s">
        <v>924</v>
      </c>
    </row>
    <row r="632" spans="11:12" x14ac:dyDescent="0.25">
      <c r="K632" t="s">
        <v>925</v>
      </c>
      <c r="L632" t="s">
        <v>926</v>
      </c>
    </row>
    <row r="633" spans="11:12" x14ac:dyDescent="0.25">
      <c r="K633" t="s">
        <v>927</v>
      </c>
      <c r="L633" t="s">
        <v>928</v>
      </c>
    </row>
    <row r="634" spans="11:12" x14ac:dyDescent="0.25">
      <c r="K634" t="s">
        <v>929</v>
      </c>
      <c r="L634" t="s">
        <v>930</v>
      </c>
    </row>
    <row r="635" spans="11:12" x14ac:dyDescent="0.25">
      <c r="K635" t="s">
        <v>931</v>
      </c>
      <c r="L635" t="s">
        <v>932</v>
      </c>
    </row>
    <row r="636" spans="11:12" x14ac:dyDescent="0.25">
      <c r="K636" t="s">
        <v>933</v>
      </c>
      <c r="L636" t="s">
        <v>934</v>
      </c>
    </row>
    <row r="637" spans="11:12" x14ac:dyDescent="0.25">
      <c r="K637" t="s">
        <v>935</v>
      </c>
      <c r="L637" t="s">
        <v>936</v>
      </c>
    </row>
    <row r="638" spans="11:12" x14ac:dyDescent="0.25">
      <c r="K638" t="s">
        <v>937</v>
      </c>
      <c r="L638" t="s">
        <v>938</v>
      </c>
    </row>
    <row r="639" spans="11:12" x14ac:dyDescent="0.25">
      <c r="K639" t="s">
        <v>939</v>
      </c>
      <c r="L639" t="s">
        <v>940</v>
      </c>
    </row>
    <row r="640" spans="11:12" x14ac:dyDescent="0.25">
      <c r="K640" t="s">
        <v>1840</v>
      </c>
      <c r="L640" t="s">
        <v>1841</v>
      </c>
    </row>
    <row r="641" spans="11:12" x14ac:dyDescent="0.25">
      <c r="K641" t="s">
        <v>2052</v>
      </c>
      <c r="L641" t="s">
        <v>2053</v>
      </c>
    </row>
    <row r="642" spans="11:12" x14ac:dyDescent="0.25">
      <c r="K642" t="s">
        <v>2311</v>
      </c>
      <c r="L642" t="s">
        <v>2312</v>
      </c>
    </row>
    <row r="643" spans="11:12" x14ac:dyDescent="0.25">
      <c r="K643" t="s">
        <v>941</v>
      </c>
      <c r="L643" t="s">
        <v>942</v>
      </c>
    </row>
    <row r="644" spans="11:12" x14ac:dyDescent="0.25">
      <c r="K644" t="s">
        <v>943</v>
      </c>
      <c r="L644" t="s">
        <v>944</v>
      </c>
    </row>
    <row r="645" spans="11:12" x14ac:dyDescent="0.25">
      <c r="K645" t="s">
        <v>945</v>
      </c>
      <c r="L645" t="s">
        <v>946</v>
      </c>
    </row>
    <row r="646" spans="11:12" x14ac:dyDescent="0.25">
      <c r="K646" t="s">
        <v>1812</v>
      </c>
      <c r="L646" t="s">
        <v>1813</v>
      </c>
    </row>
    <row r="647" spans="11:12" x14ac:dyDescent="0.25">
      <c r="K647" t="s">
        <v>2276</v>
      </c>
      <c r="L647" t="s">
        <v>2277</v>
      </c>
    </row>
    <row r="648" spans="11:12" x14ac:dyDescent="0.25">
      <c r="K648" t="s">
        <v>947</v>
      </c>
      <c r="L648" t="s">
        <v>948</v>
      </c>
    </row>
    <row r="649" spans="11:12" x14ac:dyDescent="0.25">
      <c r="K649" t="s">
        <v>949</v>
      </c>
      <c r="L649" t="s">
        <v>950</v>
      </c>
    </row>
    <row r="650" spans="11:12" x14ac:dyDescent="0.25">
      <c r="K650" t="s">
        <v>951</v>
      </c>
      <c r="L650" t="s">
        <v>952</v>
      </c>
    </row>
    <row r="651" spans="11:12" x14ac:dyDescent="0.25">
      <c r="K651" t="s">
        <v>1872</v>
      </c>
      <c r="L651" t="s">
        <v>1873</v>
      </c>
    </row>
    <row r="652" spans="11:12" x14ac:dyDescent="0.25">
      <c r="K652" t="s">
        <v>953</v>
      </c>
      <c r="L652" t="s">
        <v>954</v>
      </c>
    </row>
    <row r="653" spans="11:12" x14ac:dyDescent="0.25">
      <c r="K653" t="s">
        <v>955</v>
      </c>
      <c r="L653" t="s">
        <v>956</v>
      </c>
    </row>
    <row r="654" spans="11:12" x14ac:dyDescent="0.25">
      <c r="K654" t="s">
        <v>957</v>
      </c>
      <c r="L654" t="s">
        <v>958</v>
      </c>
    </row>
    <row r="655" spans="11:12" x14ac:dyDescent="0.25">
      <c r="K655" t="s">
        <v>2313</v>
      </c>
      <c r="L655" t="s">
        <v>2314</v>
      </c>
    </row>
    <row r="656" spans="11:12" x14ac:dyDescent="0.25">
      <c r="K656" t="s">
        <v>1815</v>
      </c>
      <c r="L656" t="s">
        <v>1816</v>
      </c>
    </row>
    <row r="657" spans="9:12" x14ac:dyDescent="0.25">
      <c r="K657" t="s">
        <v>959</v>
      </c>
      <c r="L657" t="s">
        <v>960</v>
      </c>
    </row>
    <row r="658" spans="9:12" x14ac:dyDescent="0.25">
      <c r="K658" t="s">
        <v>961</v>
      </c>
      <c r="L658" t="s">
        <v>932</v>
      </c>
    </row>
    <row r="659" spans="9:12" x14ac:dyDescent="0.25">
      <c r="I659" s="1" t="s">
        <v>1774</v>
      </c>
      <c r="J659" s="1"/>
      <c r="K659" s="1"/>
      <c r="L659" s="1"/>
    </row>
    <row r="660" spans="9:12" x14ac:dyDescent="0.25">
      <c r="I660" t="s">
        <v>962</v>
      </c>
      <c r="J660" t="s">
        <v>963</v>
      </c>
      <c r="K660" t="s">
        <v>964</v>
      </c>
      <c r="L660" t="s">
        <v>965</v>
      </c>
    </row>
    <row r="661" spans="9:12" x14ac:dyDescent="0.25">
      <c r="K661" t="s">
        <v>966</v>
      </c>
      <c r="L661" t="s">
        <v>967</v>
      </c>
    </row>
    <row r="662" spans="9:12" x14ac:dyDescent="0.25">
      <c r="K662" t="s">
        <v>968</v>
      </c>
      <c r="L662" t="s">
        <v>969</v>
      </c>
    </row>
    <row r="663" spans="9:12" x14ac:dyDescent="0.25">
      <c r="K663" t="s">
        <v>970</v>
      </c>
      <c r="L663" t="s">
        <v>971</v>
      </c>
    </row>
    <row r="664" spans="9:12" x14ac:dyDescent="0.25">
      <c r="K664" t="s">
        <v>972</v>
      </c>
      <c r="L664" t="s">
        <v>973</v>
      </c>
    </row>
    <row r="665" spans="9:12" x14ac:dyDescent="0.25">
      <c r="K665" t="s">
        <v>974</v>
      </c>
      <c r="L665" t="s">
        <v>975</v>
      </c>
    </row>
    <row r="666" spans="9:12" x14ac:dyDescent="0.25">
      <c r="K666" t="s">
        <v>976</v>
      </c>
      <c r="L666" t="s">
        <v>977</v>
      </c>
    </row>
    <row r="667" spans="9:12" x14ac:dyDescent="0.25">
      <c r="K667" t="s">
        <v>978</v>
      </c>
      <c r="L667" t="s">
        <v>979</v>
      </c>
    </row>
    <row r="668" spans="9:12" x14ac:dyDescent="0.25">
      <c r="K668" t="s">
        <v>980</v>
      </c>
      <c r="L668" t="s">
        <v>981</v>
      </c>
    </row>
    <row r="669" spans="9:12" x14ac:dyDescent="0.25">
      <c r="K669" t="s">
        <v>982</v>
      </c>
      <c r="L669" t="s">
        <v>983</v>
      </c>
    </row>
    <row r="670" spans="9:12" x14ac:dyDescent="0.25">
      <c r="K670" t="s">
        <v>984</v>
      </c>
      <c r="L670" t="s">
        <v>985</v>
      </c>
    </row>
    <row r="671" spans="9:12" x14ac:dyDescent="0.25">
      <c r="K671" t="s">
        <v>986</v>
      </c>
      <c r="L671" t="s">
        <v>987</v>
      </c>
    </row>
    <row r="672" spans="9:12" x14ac:dyDescent="0.25">
      <c r="K672" t="s">
        <v>988</v>
      </c>
      <c r="L672" t="s">
        <v>989</v>
      </c>
    </row>
    <row r="673" spans="11:12" x14ac:dyDescent="0.25">
      <c r="K673" t="s">
        <v>990</v>
      </c>
      <c r="L673" t="s">
        <v>991</v>
      </c>
    </row>
    <row r="674" spans="11:12" x14ac:dyDescent="0.25">
      <c r="K674" t="s">
        <v>992</v>
      </c>
      <c r="L674" t="s">
        <v>993</v>
      </c>
    </row>
    <row r="675" spans="11:12" x14ac:dyDescent="0.25">
      <c r="K675" t="s">
        <v>994</v>
      </c>
      <c r="L675" t="s">
        <v>995</v>
      </c>
    </row>
    <row r="676" spans="11:12" x14ac:dyDescent="0.25">
      <c r="K676" t="s">
        <v>996</v>
      </c>
      <c r="L676" t="s">
        <v>997</v>
      </c>
    </row>
    <row r="677" spans="11:12" x14ac:dyDescent="0.25">
      <c r="K677" t="s">
        <v>998</v>
      </c>
      <c r="L677" t="s">
        <v>999</v>
      </c>
    </row>
    <row r="678" spans="11:12" x14ac:dyDescent="0.25">
      <c r="K678" t="s">
        <v>1000</v>
      </c>
      <c r="L678" t="s">
        <v>1001</v>
      </c>
    </row>
    <row r="679" spans="11:12" x14ac:dyDescent="0.25">
      <c r="K679" t="s">
        <v>1002</v>
      </c>
      <c r="L679" t="s">
        <v>1003</v>
      </c>
    </row>
    <row r="680" spans="11:12" x14ac:dyDescent="0.25">
      <c r="K680" t="s">
        <v>1004</v>
      </c>
      <c r="L680" t="s">
        <v>1005</v>
      </c>
    </row>
    <row r="681" spans="11:12" x14ac:dyDescent="0.25">
      <c r="K681" t="s">
        <v>1006</v>
      </c>
      <c r="L681" t="s">
        <v>1007</v>
      </c>
    </row>
    <row r="682" spans="11:12" x14ac:dyDescent="0.25">
      <c r="K682" t="s">
        <v>1008</v>
      </c>
      <c r="L682" t="s">
        <v>1009</v>
      </c>
    </row>
    <row r="683" spans="11:12" x14ac:dyDescent="0.25">
      <c r="K683" t="s">
        <v>1010</v>
      </c>
      <c r="L683" t="s">
        <v>1011</v>
      </c>
    </row>
    <row r="684" spans="11:12" x14ac:dyDescent="0.25">
      <c r="K684" t="s">
        <v>2513</v>
      </c>
      <c r="L684" t="s">
        <v>2514</v>
      </c>
    </row>
    <row r="685" spans="11:12" x14ac:dyDescent="0.25">
      <c r="K685" t="s">
        <v>1012</v>
      </c>
      <c r="L685" t="s">
        <v>296</v>
      </c>
    </row>
    <row r="686" spans="11:12" x14ac:dyDescent="0.25">
      <c r="K686" t="s">
        <v>1013</v>
      </c>
      <c r="L686" t="s">
        <v>1014</v>
      </c>
    </row>
    <row r="687" spans="11:12" x14ac:dyDescent="0.25">
      <c r="K687" t="s">
        <v>1015</v>
      </c>
      <c r="L687" t="s">
        <v>1944</v>
      </c>
    </row>
    <row r="688" spans="11:12" x14ac:dyDescent="0.25">
      <c r="K688" t="s">
        <v>1946</v>
      </c>
      <c r="L688" t="s">
        <v>1016</v>
      </c>
    </row>
    <row r="689" spans="9:12" x14ac:dyDescent="0.25">
      <c r="K689" t="s">
        <v>2316</v>
      </c>
      <c r="L689" t="s">
        <v>2317</v>
      </c>
    </row>
    <row r="690" spans="9:12" x14ac:dyDescent="0.25">
      <c r="K690" t="s">
        <v>2361</v>
      </c>
      <c r="L690" t="s">
        <v>2362</v>
      </c>
    </row>
    <row r="691" spans="9:12" x14ac:dyDescent="0.25">
      <c r="K691" t="s">
        <v>1017</v>
      </c>
      <c r="L691" t="s">
        <v>1018</v>
      </c>
    </row>
    <row r="692" spans="9:12" x14ac:dyDescent="0.25">
      <c r="I692" s="1" t="s">
        <v>1775</v>
      </c>
      <c r="J692" s="1"/>
      <c r="K692" s="1"/>
      <c r="L692" s="1"/>
    </row>
    <row r="693" spans="9:12" x14ac:dyDescent="0.25">
      <c r="I693" t="s">
        <v>1019</v>
      </c>
      <c r="J693" t="s">
        <v>1020</v>
      </c>
      <c r="K693" t="s">
        <v>1021</v>
      </c>
      <c r="L693" t="s">
        <v>1022</v>
      </c>
    </row>
    <row r="694" spans="9:12" x14ac:dyDescent="0.25">
      <c r="K694" t="s">
        <v>1023</v>
      </c>
      <c r="L694" t="s">
        <v>1024</v>
      </c>
    </row>
    <row r="695" spans="9:12" x14ac:dyDescent="0.25">
      <c r="I695" s="1" t="s">
        <v>1776</v>
      </c>
      <c r="J695" s="1"/>
      <c r="K695" s="1"/>
      <c r="L695" s="1"/>
    </row>
    <row r="696" spans="9:12" x14ac:dyDescent="0.25">
      <c r="I696" t="s">
        <v>1025</v>
      </c>
      <c r="J696" t="s">
        <v>1026</v>
      </c>
      <c r="K696" t="s">
        <v>1027</v>
      </c>
      <c r="L696" t="s">
        <v>1028</v>
      </c>
    </row>
    <row r="697" spans="9:12" x14ac:dyDescent="0.25">
      <c r="K697" t="s">
        <v>1029</v>
      </c>
      <c r="L697" t="s">
        <v>1030</v>
      </c>
    </row>
    <row r="698" spans="9:12" x14ac:dyDescent="0.25">
      <c r="K698" t="s">
        <v>1031</v>
      </c>
      <c r="L698" t="s">
        <v>1032</v>
      </c>
    </row>
    <row r="699" spans="9:12" x14ac:dyDescent="0.25">
      <c r="K699" t="s">
        <v>1033</v>
      </c>
      <c r="L699" t="s">
        <v>1034</v>
      </c>
    </row>
    <row r="700" spans="9:12" x14ac:dyDescent="0.25">
      <c r="K700" t="s">
        <v>1035</v>
      </c>
      <c r="L700" t="s">
        <v>1036</v>
      </c>
    </row>
    <row r="701" spans="9:12" x14ac:dyDescent="0.25">
      <c r="K701" t="s">
        <v>1037</v>
      </c>
      <c r="L701" t="s">
        <v>1038</v>
      </c>
    </row>
    <row r="702" spans="9:12" x14ac:dyDescent="0.25">
      <c r="K702" t="s">
        <v>1039</v>
      </c>
      <c r="L702" t="s">
        <v>1040</v>
      </c>
    </row>
    <row r="703" spans="9:12" x14ac:dyDescent="0.25">
      <c r="K703" t="s">
        <v>1041</v>
      </c>
      <c r="L703" t="s">
        <v>1042</v>
      </c>
    </row>
    <row r="704" spans="9:12" x14ac:dyDescent="0.25">
      <c r="K704" t="s">
        <v>1043</v>
      </c>
      <c r="L704" t="s">
        <v>1044</v>
      </c>
    </row>
    <row r="705" spans="11:12" x14ac:dyDescent="0.25">
      <c r="K705" t="s">
        <v>1045</v>
      </c>
      <c r="L705" t="s">
        <v>1046</v>
      </c>
    </row>
    <row r="706" spans="11:12" x14ac:dyDescent="0.25">
      <c r="K706" t="s">
        <v>1047</v>
      </c>
      <c r="L706" t="s">
        <v>1048</v>
      </c>
    </row>
    <row r="707" spans="11:12" x14ac:dyDescent="0.25">
      <c r="K707" t="s">
        <v>1049</v>
      </c>
      <c r="L707" t="s">
        <v>1050</v>
      </c>
    </row>
    <row r="708" spans="11:12" x14ac:dyDescent="0.25">
      <c r="K708" t="s">
        <v>1051</v>
      </c>
      <c r="L708" t="s">
        <v>1052</v>
      </c>
    </row>
    <row r="709" spans="11:12" x14ac:dyDescent="0.25">
      <c r="K709" t="s">
        <v>1053</v>
      </c>
      <c r="L709" t="s">
        <v>1054</v>
      </c>
    </row>
    <row r="710" spans="11:12" x14ac:dyDescent="0.25">
      <c r="K710" t="s">
        <v>1055</v>
      </c>
      <c r="L710" t="s">
        <v>1056</v>
      </c>
    </row>
    <row r="711" spans="11:12" x14ac:dyDescent="0.25">
      <c r="K711" t="s">
        <v>1057</v>
      </c>
      <c r="L711" t="s">
        <v>1058</v>
      </c>
    </row>
    <row r="712" spans="11:12" x14ac:dyDescent="0.25">
      <c r="K712" t="s">
        <v>1059</v>
      </c>
      <c r="L712" t="s">
        <v>1060</v>
      </c>
    </row>
    <row r="713" spans="11:12" x14ac:dyDescent="0.25">
      <c r="K713" t="s">
        <v>1061</v>
      </c>
      <c r="L713" t="s">
        <v>1062</v>
      </c>
    </row>
    <row r="714" spans="11:12" x14ac:dyDescent="0.25">
      <c r="K714" t="s">
        <v>1063</v>
      </c>
      <c r="L714" t="s">
        <v>1064</v>
      </c>
    </row>
    <row r="715" spans="11:12" x14ac:dyDescent="0.25">
      <c r="K715" t="s">
        <v>1065</v>
      </c>
      <c r="L715" t="s">
        <v>1066</v>
      </c>
    </row>
    <row r="716" spans="11:12" x14ac:dyDescent="0.25">
      <c r="K716" t="s">
        <v>1067</v>
      </c>
      <c r="L716" t="s">
        <v>1068</v>
      </c>
    </row>
    <row r="717" spans="11:12" x14ac:dyDescent="0.25">
      <c r="K717" t="s">
        <v>1069</v>
      </c>
      <c r="L717" t="s">
        <v>1070</v>
      </c>
    </row>
    <row r="718" spans="11:12" x14ac:dyDescent="0.25">
      <c r="K718" t="s">
        <v>1071</v>
      </c>
      <c r="L718" t="s">
        <v>1072</v>
      </c>
    </row>
    <row r="719" spans="11:12" x14ac:dyDescent="0.25">
      <c r="K719" t="s">
        <v>1073</v>
      </c>
      <c r="L719" t="s">
        <v>1074</v>
      </c>
    </row>
    <row r="720" spans="11:12" x14ac:dyDescent="0.25">
      <c r="K720" t="s">
        <v>1075</v>
      </c>
      <c r="L720" t="s">
        <v>1076</v>
      </c>
    </row>
    <row r="721" spans="7:12" x14ac:dyDescent="0.25">
      <c r="K721" t="s">
        <v>1077</v>
      </c>
      <c r="L721" t="s">
        <v>1078</v>
      </c>
    </row>
    <row r="722" spans="7:12" x14ac:dyDescent="0.25">
      <c r="K722" t="s">
        <v>1079</v>
      </c>
      <c r="L722" t="s">
        <v>1080</v>
      </c>
    </row>
    <row r="723" spans="7:12" x14ac:dyDescent="0.25">
      <c r="K723" t="s">
        <v>2075</v>
      </c>
      <c r="L723" t="s">
        <v>2076</v>
      </c>
    </row>
    <row r="724" spans="7:12" x14ac:dyDescent="0.25">
      <c r="K724" t="s">
        <v>2300</v>
      </c>
      <c r="L724" t="s">
        <v>2301</v>
      </c>
    </row>
    <row r="725" spans="7:12" x14ac:dyDescent="0.25">
      <c r="K725" t="s">
        <v>2347</v>
      </c>
      <c r="L725" t="s">
        <v>2348</v>
      </c>
    </row>
    <row r="726" spans="7:12" x14ac:dyDescent="0.25">
      <c r="K726" t="s">
        <v>2542</v>
      </c>
      <c r="L726" t="s">
        <v>2549</v>
      </c>
    </row>
    <row r="727" spans="7:12" x14ac:dyDescent="0.25">
      <c r="I727" s="1" t="s">
        <v>1777</v>
      </c>
      <c r="J727" s="1"/>
      <c r="K727" s="1"/>
      <c r="L727" s="1"/>
    </row>
    <row r="728" spans="7:12" x14ac:dyDescent="0.25">
      <c r="G728" s="1" t="s">
        <v>1722</v>
      </c>
      <c r="H728" s="1"/>
      <c r="I728" s="1"/>
      <c r="J728" s="1"/>
      <c r="K728" s="1"/>
      <c r="L728" s="1"/>
    </row>
    <row r="729" spans="7:12" x14ac:dyDescent="0.25">
      <c r="G729" t="s">
        <v>1081</v>
      </c>
      <c r="H729" t="s">
        <v>1082</v>
      </c>
      <c r="I729" t="s">
        <v>1083</v>
      </c>
      <c r="J729" t="s">
        <v>1082</v>
      </c>
      <c r="K729" t="s">
        <v>1084</v>
      </c>
      <c r="L729" t="s">
        <v>1085</v>
      </c>
    </row>
    <row r="730" spans="7:12" x14ac:dyDescent="0.25">
      <c r="K730" t="s">
        <v>1086</v>
      </c>
      <c r="L730" t="s">
        <v>1087</v>
      </c>
    </row>
    <row r="731" spans="7:12" x14ac:dyDescent="0.25">
      <c r="K731" t="s">
        <v>1834</v>
      </c>
      <c r="L731" t="s">
        <v>1835</v>
      </c>
    </row>
    <row r="732" spans="7:12" x14ac:dyDescent="0.25">
      <c r="K732" t="s">
        <v>1088</v>
      </c>
      <c r="L732" t="s">
        <v>1089</v>
      </c>
    </row>
    <row r="733" spans="7:12" x14ac:dyDescent="0.25">
      <c r="I733" s="1" t="s">
        <v>1778</v>
      </c>
      <c r="J733" s="1"/>
      <c r="K733" s="1"/>
      <c r="L733" s="1"/>
    </row>
    <row r="734" spans="7:12" x14ac:dyDescent="0.25">
      <c r="G734" s="1" t="s">
        <v>1723</v>
      </c>
      <c r="H734" s="1"/>
      <c r="I734" s="1"/>
      <c r="J734" s="1"/>
      <c r="K734" s="1"/>
      <c r="L734" s="1"/>
    </row>
    <row r="735" spans="7:12" x14ac:dyDescent="0.25">
      <c r="G735" t="s">
        <v>1090</v>
      </c>
      <c r="H735" t="s">
        <v>1091</v>
      </c>
      <c r="I735" t="s">
        <v>1092</v>
      </c>
      <c r="J735" t="s">
        <v>1091</v>
      </c>
      <c r="K735" t="s">
        <v>1093</v>
      </c>
      <c r="L735" t="s">
        <v>1094</v>
      </c>
    </row>
    <row r="736" spans="7:12" x14ac:dyDescent="0.25">
      <c r="K736" t="s">
        <v>2285</v>
      </c>
      <c r="L736" t="s">
        <v>2286</v>
      </c>
    </row>
    <row r="737" spans="5:12" x14ac:dyDescent="0.25">
      <c r="K737" t="s">
        <v>2437</v>
      </c>
      <c r="L737" t="s">
        <v>2438</v>
      </c>
    </row>
    <row r="738" spans="5:12" x14ac:dyDescent="0.25">
      <c r="K738" t="s">
        <v>1095</v>
      </c>
      <c r="L738" t="s">
        <v>1096</v>
      </c>
    </row>
    <row r="739" spans="5:12" x14ac:dyDescent="0.25">
      <c r="K739" t="s">
        <v>1097</v>
      </c>
      <c r="L739" t="s">
        <v>1098</v>
      </c>
    </row>
    <row r="740" spans="5:12" x14ac:dyDescent="0.25">
      <c r="K740" t="s">
        <v>1699</v>
      </c>
      <c r="L740" t="s">
        <v>1700</v>
      </c>
    </row>
    <row r="741" spans="5:12" x14ac:dyDescent="0.25">
      <c r="K741" t="s">
        <v>1099</v>
      </c>
      <c r="L741" t="s">
        <v>1100</v>
      </c>
    </row>
    <row r="742" spans="5:12" x14ac:dyDescent="0.25">
      <c r="I742" s="1" t="s">
        <v>1779</v>
      </c>
      <c r="J742" s="1"/>
      <c r="K742" s="1"/>
      <c r="L742" s="1"/>
    </row>
    <row r="743" spans="5:12" x14ac:dyDescent="0.25">
      <c r="G743" s="1" t="s">
        <v>1724</v>
      </c>
      <c r="H743" s="1"/>
      <c r="I743" s="1"/>
      <c r="J743" s="1"/>
      <c r="K743" s="1"/>
      <c r="L743" s="1"/>
    </row>
    <row r="744" spans="5:12" x14ac:dyDescent="0.25">
      <c r="E744" s="1" t="s">
        <v>1710</v>
      </c>
      <c r="F744" s="1"/>
      <c r="G744" s="1"/>
      <c r="H744" s="1"/>
      <c r="I744" s="1"/>
      <c r="J744" s="1"/>
      <c r="K744" s="1"/>
      <c r="L744" s="1"/>
    </row>
    <row r="745" spans="5:12" x14ac:dyDescent="0.25">
      <c r="E745" t="s">
        <v>1101</v>
      </c>
      <c r="F745" t="s">
        <v>1102</v>
      </c>
      <c r="G745" t="s">
        <v>1103</v>
      </c>
      <c r="H745" t="s">
        <v>1102</v>
      </c>
      <c r="I745" t="s">
        <v>1104</v>
      </c>
      <c r="J745" t="s">
        <v>1102</v>
      </c>
      <c r="K745" t="s">
        <v>1105</v>
      </c>
      <c r="L745" t="s">
        <v>1106</v>
      </c>
    </row>
    <row r="746" spans="5:12" x14ac:dyDescent="0.25">
      <c r="K746" t="s">
        <v>1107</v>
      </c>
      <c r="L746" t="s">
        <v>1108</v>
      </c>
    </row>
    <row r="747" spans="5:12" x14ac:dyDescent="0.25">
      <c r="K747" t="s">
        <v>1109</v>
      </c>
      <c r="L747" t="s">
        <v>1110</v>
      </c>
    </row>
    <row r="748" spans="5:12" x14ac:dyDescent="0.25">
      <c r="K748" t="s">
        <v>1111</v>
      </c>
      <c r="L748" t="s">
        <v>1112</v>
      </c>
    </row>
    <row r="749" spans="5:12" x14ac:dyDescent="0.25">
      <c r="K749" t="s">
        <v>1113</v>
      </c>
      <c r="L749" t="s">
        <v>1114</v>
      </c>
    </row>
    <row r="750" spans="5:12" x14ac:dyDescent="0.25">
      <c r="K750" t="s">
        <v>1115</v>
      </c>
      <c r="L750" t="s">
        <v>1116</v>
      </c>
    </row>
    <row r="751" spans="5:12" x14ac:dyDescent="0.25">
      <c r="K751" t="s">
        <v>1117</v>
      </c>
      <c r="L751" t="s">
        <v>1118</v>
      </c>
    </row>
    <row r="752" spans="5:12" x14ac:dyDescent="0.25">
      <c r="K752" t="s">
        <v>1119</v>
      </c>
      <c r="L752" t="s">
        <v>1120</v>
      </c>
    </row>
    <row r="753" spans="1:12" x14ac:dyDescent="0.25">
      <c r="K753" t="s">
        <v>1121</v>
      </c>
      <c r="L753" t="s">
        <v>1122</v>
      </c>
    </row>
    <row r="754" spans="1:12" x14ac:dyDescent="0.25">
      <c r="K754" t="s">
        <v>1123</v>
      </c>
      <c r="L754" t="s">
        <v>1124</v>
      </c>
    </row>
    <row r="755" spans="1:12" x14ac:dyDescent="0.25">
      <c r="K755" t="s">
        <v>1125</v>
      </c>
      <c r="L755" t="s">
        <v>1126</v>
      </c>
    </row>
    <row r="756" spans="1:12" x14ac:dyDescent="0.25">
      <c r="K756" t="s">
        <v>1127</v>
      </c>
      <c r="L756" t="s">
        <v>1128</v>
      </c>
    </row>
    <row r="757" spans="1:12" x14ac:dyDescent="0.25">
      <c r="K757" t="s">
        <v>1129</v>
      </c>
      <c r="L757" t="s">
        <v>1130</v>
      </c>
    </row>
    <row r="758" spans="1:12" x14ac:dyDescent="0.25">
      <c r="K758" t="s">
        <v>1876</v>
      </c>
      <c r="L758" t="s">
        <v>1877</v>
      </c>
    </row>
    <row r="759" spans="1:12" x14ac:dyDescent="0.25">
      <c r="K759" t="s">
        <v>2392</v>
      </c>
      <c r="L759" t="s">
        <v>2393</v>
      </c>
    </row>
    <row r="760" spans="1:12" x14ac:dyDescent="0.25">
      <c r="K760" t="s">
        <v>2395</v>
      </c>
      <c r="L760" t="s">
        <v>2396</v>
      </c>
    </row>
    <row r="761" spans="1:12" x14ac:dyDescent="0.25">
      <c r="K761" t="s">
        <v>2401</v>
      </c>
      <c r="L761" t="s">
        <v>2402</v>
      </c>
    </row>
    <row r="762" spans="1:12" x14ac:dyDescent="0.25">
      <c r="K762" t="s">
        <v>1131</v>
      </c>
      <c r="L762" t="s">
        <v>1132</v>
      </c>
    </row>
    <row r="763" spans="1:12" x14ac:dyDescent="0.25">
      <c r="K763" t="s">
        <v>1133</v>
      </c>
      <c r="L763" t="s">
        <v>1134</v>
      </c>
    </row>
    <row r="764" spans="1:12" x14ac:dyDescent="0.25">
      <c r="I764" s="1" t="s">
        <v>1780</v>
      </c>
      <c r="J764" s="1"/>
      <c r="K764" s="1"/>
      <c r="L764" s="1"/>
    </row>
    <row r="765" spans="1:12" x14ac:dyDescent="0.25">
      <c r="G765" s="1" t="s">
        <v>1725</v>
      </c>
      <c r="H765" s="1"/>
      <c r="I765" s="1"/>
      <c r="J765" s="1"/>
      <c r="K765" s="1"/>
      <c r="L765" s="1"/>
    </row>
    <row r="766" spans="1:12" x14ac:dyDescent="0.25">
      <c r="E766" s="1" t="s">
        <v>1711</v>
      </c>
      <c r="F766" s="1"/>
      <c r="G766" s="1"/>
      <c r="H766" s="1"/>
      <c r="I766" s="1"/>
      <c r="J766" s="1"/>
      <c r="K766" s="1"/>
      <c r="L766" s="1"/>
    </row>
    <row r="767" spans="1:12" x14ac:dyDescent="0.25">
      <c r="C767" s="1" t="s">
        <v>1706</v>
      </c>
      <c r="D767" s="1"/>
      <c r="E767" s="1"/>
      <c r="F767" s="1"/>
      <c r="G767" s="1"/>
      <c r="H767" s="1"/>
      <c r="I767" s="1"/>
      <c r="J767" s="1"/>
      <c r="K767" s="1"/>
      <c r="L767" s="1"/>
    </row>
    <row r="768" spans="1:12" x14ac:dyDescent="0.25">
      <c r="A768" s="1" t="s">
        <v>1703</v>
      </c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</sheetData>
  <printOptions gridLines="1"/>
  <pageMargins left="0.70866141732283472" right="0.70866141732283472" top="0.74803149606299213" bottom="0.74803149606299213" header="0.31496062992125984" footer="0.31496062992125984"/>
  <pageSetup paperSize="8" scale="59" fitToHeight="5" orientation="portrait" r:id="rId2"/>
  <headerFooter>
    <oddHeader>&amp;L&amp;"-,Félkövér"&amp;12Pénzügyi tétel struktúra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2">
    <tabColor rgb="FFFFFF00"/>
  </sheetPr>
  <dimension ref="A1:AA901"/>
  <sheetViews>
    <sheetView workbookViewId="0">
      <pane ySplit="1" topLeftCell="A751" activePane="bottomLeft" state="frozen"/>
      <selection activeCell="O440" sqref="O440"/>
      <selection pane="bottomLeft" activeCell="A796" sqref="A796:XFD796"/>
    </sheetView>
  </sheetViews>
  <sheetFormatPr defaultRowHeight="15" x14ac:dyDescent="0.25"/>
  <cols>
    <col min="1" max="1" width="11" bestFit="1" customWidth="1"/>
    <col min="2" max="2" width="49.5703125" bestFit="1" customWidth="1"/>
    <col min="3" max="3" width="21.85546875" hidden="1" customWidth="1"/>
    <col min="4" max="5" width="5.85546875" hidden="1" customWidth="1"/>
    <col min="6" max="6" width="7" hidden="1" customWidth="1"/>
    <col min="7" max="7" width="4" hidden="1" customWidth="1"/>
    <col min="8" max="8" width="6.42578125" hidden="1" customWidth="1"/>
    <col min="9" max="10" width="10.42578125" bestFit="1" customWidth="1"/>
    <col min="11" max="11" width="5.42578125" bestFit="1" customWidth="1"/>
    <col min="12" max="12" width="5" bestFit="1" customWidth="1"/>
    <col min="13" max="13" width="11.85546875" hidden="1" customWidth="1"/>
    <col min="26" max="26" width="9.140625" customWidth="1"/>
    <col min="27" max="27" width="14.85546875" bestFit="1" customWidth="1"/>
  </cols>
  <sheetData>
    <row r="1" spans="1:27" x14ac:dyDescent="0.25">
      <c r="A1" s="2" t="s">
        <v>1229</v>
      </c>
      <c r="B1" s="2" t="s">
        <v>1230</v>
      </c>
      <c r="C1" s="2" t="s">
        <v>1230</v>
      </c>
      <c r="D1" s="2" t="s">
        <v>1231</v>
      </c>
      <c r="E1" s="2" t="s">
        <v>1232</v>
      </c>
      <c r="F1" s="2" t="s">
        <v>1233</v>
      </c>
      <c r="G1" s="2" t="s">
        <v>1234</v>
      </c>
      <c r="H1" s="2" t="s">
        <v>1235</v>
      </c>
      <c r="I1" s="2" t="s">
        <v>1229</v>
      </c>
      <c r="J1" s="2" t="s">
        <v>1236</v>
      </c>
      <c r="K1" s="2" t="s">
        <v>1237</v>
      </c>
      <c r="L1" s="2" t="s">
        <v>1238</v>
      </c>
      <c r="M1" s="11" t="s">
        <v>1878</v>
      </c>
      <c r="N1" s="3" t="s">
        <v>12</v>
      </c>
      <c r="O1" s="3" t="s">
        <v>13</v>
      </c>
      <c r="P1" s="3" t="s">
        <v>10</v>
      </c>
      <c r="Q1" s="3" t="s">
        <v>11</v>
      </c>
      <c r="R1" s="3" t="s">
        <v>8</v>
      </c>
      <c r="S1" s="3" t="s">
        <v>9</v>
      </c>
      <c r="T1" s="3" t="s">
        <v>6</v>
      </c>
      <c r="U1" s="3" t="s">
        <v>7</v>
      </c>
      <c r="V1" s="3" t="s">
        <v>4</v>
      </c>
      <c r="W1" s="3" t="s">
        <v>5</v>
      </c>
      <c r="X1" s="3" t="s">
        <v>2</v>
      </c>
      <c r="Y1" s="3" t="s">
        <v>3</v>
      </c>
      <c r="Z1" s="1" t="s">
        <v>0</v>
      </c>
      <c r="AA1" s="1" t="s">
        <v>1970</v>
      </c>
    </row>
    <row r="2" spans="1:27" x14ac:dyDescent="0.25">
      <c r="A2" s="20" t="s">
        <v>401</v>
      </c>
      <c r="B2" s="20" t="s">
        <v>402</v>
      </c>
      <c r="C2" s="20" t="s">
        <v>1239</v>
      </c>
      <c r="D2" s="20" t="s">
        <v>1240</v>
      </c>
      <c r="E2" s="20" t="s">
        <v>1240</v>
      </c>
      <c r="F2" s="20" t="s">
        <v>1241</v>
      </c>
      <c r="G2" s="20" t="s">
        <v>1242</v>
      </c>
      <c r="H2" s="20" t="s">
        <v>1243</v>
      </c>
      <c r="I2" s="20" t="s">
        <v>400</v>
      </c>
      <c r="J2" s="20" t="s">
        <v>1240</v>
      </c>
      <c r="K2" s="20" t="s">
        <v>1240</v>
      </c>
      <c r="L2" s="20" t="s">
        <v>1244</v>
      </c>
      <c r="M2" s="21">
        <v>45643</v>
      </c>
      <c r="N2" t="str">
        <f t="shared" ref="N2:N65" si="0">IF(VALUE($L2)=VALUE(LEFT(N$1,1)),$A2,"")</f>
        <v>1110000000</v>
      </c>
      <c r="O2" t="str">
        <f t="shared" ref="O2:O65" si="1">IFERROR(VLOOKUP(N2,$A:$B,2,0),"")</f>
        <v>Alapítás-átszervezés aktivált értéke</v>
      </c>
      <c r="P2" t="str">
        <f t="shared" ref="P2:P65" si="2">IF(VALUE($L2)=VALUE(LEFT(P$1,1)),$A2,IF(N2="","",VLOOKUP($I2,$A:$B,1,0)))</f>
        <v>KF1101</v>
      </c>
      <c r="Q2" t="str">
        <f t="shared" ref="Q2:Q65" si="3">IFERROR(VLOOKUP(P2,$A:$B,2,0),"")</f>
        <v>Immateriális javak beszerzése, létesítése</v>
      </c>
      <c r="R2" t="str">
        <f t="shared" ref="R2:R65" si="4">IF(VALUE($L2)=VALUE(LEFT(R$1,1)),$A2,IF(P2="","",VLOOKUP(P2,$A:$I,9,0)))</f>
        <v>KF11</v>
      </c>
      <c r="S2" t="str">
        <f t="shared" ref="S2:S65" si="5">IFERROR(VLOOKUP(R2,$A:$B,2,0),"")</f>
        <v>Beruházás</v>
      </c>
      <c r="T2" t="str">
        <f t="shared" ref="T2:T65" si="6">IF(VALUE($L2)=VALUE(LEFT(T$1,1)),$A2,IF(R2="","",VLOOKUP(R2,$A:$I,9,0)))</f>
        <v>KF1</v>
      </c>
      <c r="U2" t="str">
        <f t="shared" ref="U2:U65" si="7">IFERROR(VLOOKUP(T2,$A:$B,2,0),"")</f>
        <v>Felhalmozás</v>
      </c>
      <c r="V2" t="str">
        <f t="shared" ref="V2:V65" si="8">IF(VALUE($L2)=VALUE(LEFT(V$1,1)),$A2,IF(T2="","",VLOOKUP(T2,$A:$I,9,0)))</f>
        <v>KF</v>
      </c>
      <c r="W2" t="str">
        <f t="shared" ref="W2:W65" si="9">IFERROR(VLOOKUP(V2,$A:$B,2,0),"")</f>
        <v>Felhalmozási kiadások</v>
      </c>
      <c r="X2" t="str">
        <f t="shared" ref="X2:X65" si="10">IF(VALUE($L2)=VALUE(LEFT(X$1,1)),$A2,IF(V2="","",VLOOKUP(V2,$A:$I,9,0)))</f>
        <v>KIADASOK</v>
      </c>
      <c r="Y2" t="str">
        <f t="shared" ref="Y2:Y65" si="11">IFERROR(VLOOKUP(X2,$A:$B,2,0),"")</f>
        <v>Kiadások</v>
      </c>
      <c r="Z2" t="str">
        <f t="shared" ref="Z2:Z65" si="12">IF(ISERROR(VLOOKUP(A2,$I:$I,1,0)),"kell","nem kell")</f>
        <v>kell</v>
      </c>
      <c r="AA2" t="str">
        <f>IF(L2&lt;&gt;"0006","nem kell",IF(AND(VLOOKUP($A2,pü_tétel_csop!$A:$B,1,1)&lt;=$A2,VLOOKUP($A2,pü_tétel_csop!$A:$B,2,1)&gt;=$A2),VLOOKUP($A2,pü_tétel_csop!$A:$D,4,1),"nincs besorolva"))</f>
        <v>KF1</v>
      </c>
    </row>
    <row r="3" spans="1:27" x14ac:dyDescent="0.25">
      <c r="A3" s="20" t="s">
        <v>403</v>
      </c>
      <c r="B3" s="20" t="s">
        <v>404</v>
      </c>
      <c r="C3" s="20" t="s">
        <v>1245</v>
      </c>
      <c r="D3" s="20" t="s">
        <v>1240</v>
      </c>
      <c r="E3" s="20" t="s">
        <v>1240</v>
      </c>
      <c r="F3" s="20" t="s">
        <v>1241</v>
      </c>
      <c r="G3" s="20" t="s">
        <v>1242</v>
      </c>
      <c r="H3" s="20" t="s">
        <v>1243</v>
      </c>
      <c r="I3" s="20" t="s">
        <v>400</v>
      </c>
      <c r="J3" s="20" t="s">
        <v>1240</v>
      </c>
      <c r="K3" s="20" t="s">
        <v>1240</v>
      </c>
      <c r="L3" s="20" t="s">
        <v>1244</v>
      </c>
      <c r="M3" s="21">
        <v>45643</v>
      </c>
      <c r="N3" t="str">
        <f t="shared" si="0"/>
        <v>1120000000</v>
      </c>
      <c r="O3" t="str">
        <f t="shared" si="1"/>
        <v>Kísérleti fejlesztés aktivált értéke</v>
      </c>
      <c r="P3" t="str">
        <f t="shared" si="2"/>
        <v>KF1101</v>
      </c>
      <c r="Q3" t="str">
        <f t="shared" si="3"/>
        <v>Immateriális javak beszerzése, létesítése</v>
      </c>
      <c r="R3" t="str">
        <f t="shared" si="4"/>
        <v>KF11</v>
      </c>
      <c r="S3" t="str">
        <f t="shared" si="5"/>
        <v>Beruházás</v>
      </c>
      <c r="T3" t="str">
        <f t="shared" si="6"/>
        <v>KF1</v>
      </c>
      <c r="U3" t="str">
        <f t="shared" si="7"/>
        <v>Felhalmozás</v>
      </c>
      <c r="V3" t="str">
        <f t="shared" si="8"/>
        <v>KF</v>
      </c>
      <c r="W3" t="str">
        <f t="shared" si="9"/>
        <v>Felhalmozási kiadások</v>
      </c>
      <c r="X3" t="str">
        <f t="shared" si="10"/>
        <v>KIADASOK</v>
      </c>
      <c r="Y3" t="str">
        <f t="shared" si="11"/>
        <v>Kiadások</v>
      </c>
      <c r="Z3" t="str">
        <f t="shared" si="12"/>
        <v>kell</v>
      </c>
      <c r="AA3" t="str">
        <f>IF(L3&lt;&gt;"0006","nem kell",IF(AND(VLOOKUP($A3,pü_tétel_csop!$A:$B,1,1)&lt;=$A3,VLOOKUP($A3,pü_tétel_csop!$A:$B,2,1)&gt;=$A3),VLOOKUP($A3,pü_tétel_csop!$A:$D,4,1),"nincs besorolva"))</f>
        <v>KF1</v>
      </c>
    </row>
    <row r="4" spans="1:27" x14ac:dyDescent="0.25">
      <c r="A4" s="20" t="s">
        <v>405</v>
      </c>
      <c r="B4" s="20" t="s">
        <v>406</v>
      </c>
      <c r="C4" s="20" t="s">
        <v>406</v>
      </c>
      <c r="D4" s="20" t="s">
        <v>1240</v>
      </c>
      <c r="E4" s="20" t="s">
        <v>1240</v>
      </c>
      <c r="F4" s="20" t="s">
        <v>1241</v>
      </c>
      <c r="G4" s="20" t="s">
        <v>1242</v>
      </c>
      <c r="H4" s="20" t="s">
        <v>1243</v>
      </c>
      <c r="I4" s="20" t="s">
        <v>400</v>
      </c>
      <c r="J4" s="20" t="s">
        <v>1240</v>
      </c>
      <c r="K4" s="20" t="s">
        <v>1240</v>
      </c>
      <c r="L4" s="20" t="s">
        <v>1244</v>
      </c>
      <c r="M4" s="21">
        <v>45643</v>
      </c>
      <c r="N4" t="str">
        <f t="shared" si="0"/>
        <v>1130000000</v>
      </c>
      <c r="O4" t="str">
        <f t="shared" si="1"/>
        <v>Vagyoni értékű jogok</v>
      </c>
      <c r="P4" t="str">
        <f t="shared" si="2"/>
        <v>KF1101</v>
      </c>
      <c r="Q4" t="str">
        <f t="shared" si="3"/>
        <v>Immateriális javak beszerzése, létesítése</v>
      </c>
      <c r="R4" t="str">
        <f t="shared" si="4"/>
        <v>KF11</v>
      </c>
      <c r="S4" t="str">
        <f t="shared" si="5"/>
        <v>Beruházás</v>
      </c>
      <c r="T4" t="str">
        <f t="shared" si="6"/>
        <v>KF1</v>
      </c>
      <c r="U4" t="str">
        <f t="shared" si="7"/>
        <v>Felhalmozás</v>
      </c>
      <c r="V4" t="str">
        <f t="shared" si="8"/>
        <v>KF</v>
      </c>
      <c r="W4" t="str">
        <f t="shared" si="9"/>
        <v>Felhalmozási kiadások</v>
      </c>
      <c r="X4" t="str">
        <f t="shared" si="10"/>
        <v>KIADASOK</v>
      </c>
      <c r="Y4" t="str">
        <f t="shared" si="11"/>
        <v>Kiadások</v>
      </c>
      <c r="Z4" t="str">
        <f t="shared" si="12"/>
        <v>kell</v>
      </c>
      <c r="AA4" t="str">
        <f>IF(L4&lt;&gt;"0006","nem kell",IF(AND(VLOOKUP($A4,pü_tétel_csop!$A:$B,1,1)&lt;=$A4,VLOOKUP($A4,pü_tétel_csop!$A:$B,2,1)&gt;=$A4),VLOOKUP($A4,pü_tétel_csop!$A:$D,4,1),"nincs besorolva"))</f>
        <v>KF1</v>
      </c>
    </row>
    <row r="5" spans="1:27" x14ac:dyDescent="0.25">
      <c r="A5" s="20" t="s">
        <v>407</v>
      </c>
      <c r="B5" s="20" t="s">
        <v>408</v>
      </c>
      <c r="C5" s="20" t="s">
        <v>408</v>
      </c>
      <c r="D5" s="20" t="s">
        <v>1240</v>
      </c>
      <c r="E5" s="20" t="s">
        <v>1240</v>
      </c>
      <c r="F5" s="20" t="s">
        <v>1241</v>
      </c>
      <c r="G5" s="20" t="s">
        <v>1242</v>
      </c>
      <c r="H5" s="20" t="s">
        <v>1243</v>
      </c>
      <c r="I5" s="20" t="s">
        <v>400</v>
      </c>
      <c r="J5" s="20" t="s">
        <v>1240</v>
      </c>
      <c r="K5" s="20" t="s">
        <v>1240</v>
      </c>
      <c r="L5" s="20" t="s">
        <v>1244</v>
      </c>
      <c r="M5" s="21">
        <v>45643</v>
      </c>
      <c r="N5" t="str">
        <f t="shared" si="0"/>
        <v>1140000000</v>
      </c>
      <c r="O5" t="str">
        <f t="shared" si="1"/>
        <v>Szellemi termékek</v>
      </c>
      <c r="P5" t="str">
        <f t="shared" si="2"/>
        <v>KF1101</v>
      </c>
      <c r="Q5" t="str">
        <f t="shared" si="3"/>
        <v>Immateriális javak beszerzése, létesítése</v>
      </c>
      <c r="R5" t="str">
        <f t="shared" si="4"/>
        <v>KF11</v>
      </c>
      <c r="S5" t="str">
        <f t="shared" si="5"/>
        <v>Beruházás</v>
      </c>
      <c r="T5" t="str">
        <f t="shared" si="6"/>
        <v>KF1</v>
      </c>
      <c r="U5" t="str">
        <f t="shared" si="7"/>
        <v>Felhalmozás</v>
      </c>
      <c r="V5" t="str">
        <f t="shared" si="8"/>
        <v>KF</v>
      </c>
      <c r="W5" t="str">
        <f t="shared" si="9"/>
        <v>Felhalmozási kiadások</v>
      </c>
      <c r="X5" t="str">
        <f t="shared" si="10"/>
        <v>KIADASOK</v>
      </c>
      <c r="Y5" t="str">
        <f t="shared" si="11"/>
        <v>Kiadások</v>
      </c>
      <c r="Z5" t="str">
        <f t="shared" si="12"/>
        <v>kell</v>
      </c>
      <c r="AA5" t="str">
        <f>IF(L5&lt;&gt;"0006","nem kell",IF(AND(VLOOKUP($A5,pü_tétel_csop!$A:$B,1,1)&lt;=$A5,VLOOKUP($A5,pü_tétel_csop!$A:$B,2,1)&gt;=$A5),VLOOKUP($A5,pü_tétel_csop!$A:$D,4,1),"nincs besorolva"))</f>
        <v>KF1</v>
      </c>
    </row>
    <row r="6" spans="1:27" x14ac:dyDescent="0.25">
      <c r="A6" s="20" t="s">
        <v>409</v>
      </c>
      <c r="B6" s="20" t="s">
        <v>410</v>
      </c>
      <c r="C6" s="20" t="s">
        <v>410</v>
      </c>
      <c r="D6" s="20" t="s">
        <v>1240</v>
      </c>
      <c r="E6" s="20" t="s">
        <v>1240</v>
      </c>
      <c r="F6" s="20" t="s">
        <v>1241</v>
      </c>
      <c r="G6" s="20" t="s">
        <v>1242</v>
      </c>
      <c r="H6" s="20" t="s">
        <v>1243</v>
      </c>
      <c r="I6" s="20" t="s">
        <v>400</v>
      </c>
      <c r="J6" s="20" t="s">
        <v>1240</v>
      </c>
      <c r="K6" s="20" t="s">
        <v>1240</v>
      </c>
      <c r="L6" s="20" t="s">
        <v>1244</v>
      </c>
      <c r="M6" s="21">
        <v>45643</v>
      </c>
      <c r="N6" t="str">
        <f t="shared" si="0"/>
        <v>1150000000</v>
      </c>
      <c r="O6" t="str">
        <f t="shared" si="1"/>
        <v>Üzleti vagy cégérték</v>
      </c>
      <c r="P6" t="str">
        <f t="shared" si="2"/>
        <v>KF1101</v>
      </c>
      <c r="Q6" t="str">
        <f t="shared" si="3"/>
        <v>Immateriális javak beszerzése, létesítése</v>
      </c>
      <c r="R6" t="str">
        <f t="shared" si="4"/>
        <v>KF11</v>
      </c>
      <c r="S6" t="str">
        <f t="shared" si="5"/>
        <v>Beruházás</v>
      </c>
      <c r="T6" t="str">
        <f t="shared" si="6"/>
        <v>KF1</v>
      </c>
      <c r="U6" t="str">
        <f t="shared" si="7"/>
        <v>Felhalmozás</v>
      </c>
      <c r="V6" t="str">
        <f t="shared" si="8"/>
        <v>KF</v>
      </c>
      <c r="W6" t="str">
        <f t="shared" si="9"/>
        <v>Felhalmozási kiadások</v>
      </c>
      <c r="X6" t="str">
        <f t="shared" si="10"/>
        <v>KIADASOK</v>
      </c>
      <c r="Y6" t="str">
        <f t="shared" si="11"/>
        <v>Kiadások</v>
      </c>
      <c r="Z6" t="str">
        <f t="shared" si="12"/>
        <v>kell</v>
      </c>
      <c r="AA6" t="str">
        <f>IF(L6&lt;&gt;"0006","nem kell",IF(AND(VLOOKUP($A6,pü_tétel_csop!$A:$B,1,1)&lt;=$A6,VLOOKUP($A6,pü_tétel_csop!$A:$B,2,1)&gt;=$A6),VLOOKUP($A6,pü_tétel_csop!$A:$D,4,1),"nincs besorolva"))</f>
        <v>KF1</v>
      </c>
    </row>
    <row r="7" spans="1:27" x14ac:dyDescent="0.25">
      <c r="A7" s="20" t="s">
        <v>413</v>
      </c>
      <c r="B7" s="20" t="s">
        <v>414</v>
      </c>
      <c r="C7" s="20" t="s">
        <v>1246</v>
      </c>
      <c r="D7" s="20" t="s">
        <v>1240</v>
      </c>
      <c r="E7" s="20" t="s">
        <v>1240</v>
      </c>
      <c r="F7" s="20" t="s">
        <v>1241</v>
      </c>
      <c r="G7" s="20" t="s">
        <v>1242</v>
      </c>
      <c r="H7" s="20" t="s">
        <v>1243</v>
      </c>
      <c r="I7" s="20" t="s">
        <v>411</v>
      </c>
      <c r="J7" s="20" t="s">
        <v>1240</v>
      </c>
      <c r="K7" s="20" t="s">
        <v>1240</v>
      </c>
      <c r="L7" s="20" t="s">
        <v>1244</v>
      </c>
      <c r="M7" s="21">
        <v>45643</v>
      </c>
      <c r="N7" t="str">
        <f t="shared" si="0"/>
        <v>1612100000</v>
      </c>
      <c r="O7" t="str">
        <f t="shared" si="1"/>
        <v>Beruházás - termőföld</v>
      </c>
      <c r="P7" t="str">
        <f t="shared" si="2"/>
        <v>KF1102</v>
      </c>
      <c r="Q7" t="str">
        <f t="shared" si="3"/>
        <v>Ingatlanok beszerzése, létesítése</v>
      </c>
      <c r="R7" t="str">
        <f t="shared" si="4"/>
        <v>KF11</v>
      </c>
      <c r="S7" t="str">
        <f t="shared" si="5"/>
        <v>Beruházás</v>
      </c>
      <c r="T7" t="str">
        <f t="shared" si="6"/>
        <v>KF1</v>
      </c>
      <c r="U7" t="str">
        <f t="shared" si="7"/>
        <v>Felhalmozás</v>
      </c>
      <c r="V7" t="str">
        <f t="shared" si="8"/>
        <v>KF</v>
      </c>
      <c r="W7" t="str">
        <f t="shared" si="9"/>
        <v>Felhalmozási kiadások</v>
      </c>
      <c r="X7" t="str">
        <f t="shared" si="10"/>
        <v>KIADASOK</v>
      </c>
      <c r="Y7" t="str">
        <f t="shared" si="11"/>
        <v>Kiadások</v>
      </c>
      <c r="Z7" t="str">
        <f t="shared" si="12"/>
        <v>kell</v>
      </c>
      <c r="AA7" t="str">
        <f>IF(L7&lt;&gt;"0006","nem kell",IF(AND(VLOOKUP($A7,pü_tétel_csop!$A:$B,1,1)&lt;=$A7,VLOOKUP($A7,pü_tétel_csop!$A:$B,2,1)&gt;=$A7),VLOOKUP($A7,pü_tétel_csop!$A:$D,4,1),"nincs besorolva"))</f>
        <v>KF1</v>
      </c>
    </row>
    <row r="8" spans="1:27" x14ac:dyDescent="0.25">
      <c r="A8" s="20" t="s">
        <v>415</v>
      </c>
      <c r="B8" s="20" t="s">
        <v>416</v>
      </c>
      <c r="C8" s="20" t="s">
        <v>1247</v>
      </c>
      <c r="D8" s="20" t="s">
        <v>1240</v>
      </c>
      <c r="E8" s="20" t="s">
        <v>1240</v>
      </c>
      <c r="F8" s="20" t="s">
        <v>1241</v>
      </c>
      <c r="G8" s="20" t="s">
        <v>1242</v>
      </c>
      <c r="H8" s="20" t="s">
        <v>1243</v>
      </c>
      <c r="I8" s="20" t="s">
        <v>411</v>
      </c>
      <c r="J8" s="20" t="s">
        <v>1240</v>
      </c>
      <c r="K8" s="20" t="s">
        <v>1240</v>
      </c>
      <c r="L8" s="20" t="s">
        <v>1244</v>
      </c>
      <c r="M8" s="21">
        <v>45643</v>
      </c>
      <c r="N8" t="str">
        <f t="shared" si="0"/>
        <v>1612200000</v>
      </c>
      <c r="O8" t="str">
        <f t="shared" si="1"/>
        <v>Beruházás - telkek</v>
      </c>
      <c r="P8" t="str">
        <f t="shared" si="2"/>
        <v>KF1102</v>
      </c>
      <c r="Q8" t="str">
        <f t="shared" si="3"/>
        <v>Ingatlanok beszerzése, létesítése</v>
      </c>
      <c r="R8" t="str">
        <f t="shared" si="4"/>
        <v>KF11</v>
      </c>
      <c r="S8" t="str">
        <f t="shared" si="5"/>
        <v>Beruházás</v>
      </c>
      <c r="T8" t="str">
        <f t="shared" si="6"/>
        <v>KF1</v>
      </c>
      <c r="U8" t="str">
        <f t="shared" si="7"/>
        <v>Felhalmozás</v>
      </c>
      <c r="V8" t="str">
        <f t="shared" si="8"/>
        <v>KF</v>
      </c>
      <c r="W8" t="str">
        <f t="shared" si="9"/>
        <v>Felhalmozási kiadások</v>
      </c>
      <c r="X8" t="str">
        <f t="shared" si="10"/>
        <v>KIADASOK</v>
      </c>
      <c r="Y8" t="str">
        <f t="shared" si="11"/>
        <v>Kiadások</v>
      </c>
      <c r="Z8" t="str">
        <f t="shared" si="12"/>
        <v>kell</v>
      </c>
      <c r="AA8" t="str">
        <f>IF(L8&lt;&gt;"0006","nem kell",IF(AND(VLOOKUP($A8,pü_tétel_csop!$A:$B,1,1)&lt;=$A8,VLOOKUP($A8,pü_tétel_csop!$A:$B,2,1)&gt;=$A8),VLOOKUP($A8,pü_tétel_csop!$A:$D,4,1),"nincs besorolva"))</f>
        <v>KF1</v>
      </c>
    </row>
    <row r="9" spans="1:27" x14ac:dyDescent="0.25">
      <c r="A9" s="20" t="s">
        <v>417</v>
      </c>
      <c r="B9" s="20" t="s">
        <v>418</v>
      </c>
      <c r="C9" s="20" t="s">
        <v>1248</v>
      </c>
      <c r="D9" s="20" t="s">
        <v>1240</v>
      </c>
      <c r="E9" s="20" t="s">
        <v>1240</v>
      </c>
      <c r="F9" s="20" t="s">
        <v>1241</v>
      </c>
      <c r="G9" s="20" t="s">
        <v>1242</v>
      </c>
      <c r="H9" s="20" t="s">
        <v>1243</v>
      </c>
      <c r="I9" s="20" t="s">
        <v>411</v>
      </c>
      <c r="J9" s="20" t="s">
        <v>1240</v>
      </c>
      <c r="K9" s="20" t="s">
        <v>1240</v>
      </c>
      <c r="L9" s="20" t="s">
        <v>1244</v>
      </c>
      <c r="M9" s="21">
        <v>45643</v>
      </c>
      <c r="N9" t="str">
        <f t="shared" si="0"/>
        <v>1612300000</v>
      </c>
      <c r="O9" t="str">
        <f t="shared" si="1"/>
        <v>Beruházás - épületek</v>
      </c>
      <c r="P9" t="str">
        <f t="shared" si="2"/>
        <v>KF1102</v>
      </c>
      <c r="Q9" t="str">
        <f t="shared" si="3"/>
        <v>Ingatlanok beszerzése, létesítése</v>
      </c>
      <c r="R9" t="str">
        <f t="shared" si="4"/>
        <v>KF11</v>
      </c>
      <c r="S9" t="str">
        <f t="shared" si="5"/>
        <v>Beruházás</v>
      </c>
      <c r="T9" t="str">
        <f t="shared" si="6"/>
        <v>KF1</v>
      </c>
      <c r="U9" t="str">
        <f t="shared" si="7"/>
        <v>Felhalmozás</v>
      </c>
      <c r="V9" t="str">
        <f t="shared" si="8"/>
        <v>KF</v>
      </c>
      <c r="W9" t="str">
        <f t="shared" si="9"/>
        <v>Felhalmozási kiadások</v>
      </c>
      <c r="X9" t="str">
        <f t="shared" si="10"/>
        <v>KIADASOK</v>
      </c>
      <c r="Y9" t="str">
        <f t="shared" si="11"/>
        <v>Kiadások</v>
      </c>
      <c r="Z9" t="str">
        <f t="shared" si="12"/>
        <v>kell</v>
      </c>
      <c r="AA9" t="str">
        <f>IF(L9&lt;&gt;"0006","nem kell",IF(AND(VLOOKUP($A9,pü_tétel_csop!$A:$B,1,1)&lt;=$A9,VLOOKUP($A9,pü_tétel_csop!$A:$B,2,1)&gt;=$A9),VLOOKUP($A9,pü_tétel_csop!$A:$D,4,1),"nincs besorolva"))</f>
        <v>KF1</v>
      </c>
    </row>
    <row r="10" spans="1:27" x14ac:dyDescent="0.25">
      <c r="A10" s="20" t="s">
        <v>419</v>
      </c>
      <c r="B10" s="20" t="s">
        <v>420</v>
      </c>
      <c r="C10" s="20" t="s">
        <v>1249</v>
      </c>
      <c r="D10" s="20" t="s">
        <v>1240</v>
      </c>
      <c r="E10" s="20" t="s">
        <v>1240</v>
      </c>
      <c r="F10" s="20" t="s">
        <v>1241</v>
      </c>
      <c r="G10" s="20" t="s">
        <v>1242</v>
      </c>
      <c r="H10" s="20" t="s">
        <v>1243</v>
      </c>
      <c r="I10" s="20" t="s">
        <v>411</v>
      </c>
      <c r="J10" s="20" t="s">
        <v>1240</v>
      </c>
      <c r="K10" s="20" t="s">
        <v>1240</v>
      </c>
      <c r="L10" s="20" t="s">
        <v>1244</v>
      </c>
      <c r="M10" s="21">
        <v>45643</v>
      </c>
      <c r="N10" t="str">
        <f t="shared" si="0"/>
        <v>1612400000</v>
      </c>
      <c r="O10" t="str">
        <f t="shared" si="1"/>
        <v>Beruházás - egyéb építmények</v>
      </c>
      <c r="P10" t="str">
        <f t="shared" si="2"/>
        <v>KF1102</v>
      </c>
      <c r="Q10" t="str">
        <f t="shared" si="3"/>
        <v>Ingatlanok beszerzése, létesítése</v>
      </c>
      <c r="R10" t="str">
        <f t="shared" si="4"/>
        <v>KF11</v>
      </c>
      <c r="S10" t="str">
        <f t="shared" si="5"/>
        <v>Beruházás</v>
      </c>
      <c r="T10" t="str">
        <f t="shared" si="6"/>
        <v>KF1</v>
      </c>
      <c r="U10" t="str">
        <f t="shared" si="7"/>
        <v>Felhalmozás</v>
      </c>
      <c r="V10" t="str">
        <f t="shared" si="8"/>
        <v>KF</v>
      </c>
      <c r="W10" t="str">
        <f t="shared" si="9"/>
        <v>Felhalmozási kiadások</v>
      </c>
      <c r="X10" t="str">
        <f t="shared" si="10"/>
        <v>KIADASOK</v>
      </c>
      <c r="Y10" t="str">
        <f t="shared" si="11"/>
        <v>Kiadások</v>
      </c>
      <c r="Z10" t="str">
        <f t="shared" si="12"/>
        <v>kell</v>
      </c>
      <c r="AA10" t="str">
        <f>IF(L10&lt;&gt;"0006","nem kell",IF(AND(VLOOKUP($A10,pü_tétel_csop!$A:$B,1,1)&lt;=$A10,VLOOKUP($A10,pü_tétel_csop!$A:$B,2,1)&gt;=$A10),VLOOKUP($A10,pü_tétel_csop!$A:$D,4,1),"nincs besorolva"))</f>
        <v>KF1</v>
      </c>
    </row>
    <row r="11" spans="1:27" x14ac:dyDescent="0.25">
      <c r="A11" s="20" t="s">
        <v>421</v>
      </c>
      <c r="B11" s="20" t="s">
        <v>422</v>
      </c>
      <c r="C11" s="20" t="s">
        <v>1250</v>
      </c>
      <c r="D11" s="20" t="s">
        <v>1240</v>
      </c>
      <c r="E11" s="20" t="s">
        <v>1240</v>
      </c>
      <c r="F11" s="20" t="s">
        <v>1241</v>
      </c>
      <c r="G11" s="20" t="s">
        <v>1242</v>
      </c>
      <c r="H11" s="20" t="s">
        <v>1243</v>
      </c>
      <c r="I11" s="20" t="s">
        <v>411</v>
      </c>
      <c r="J11" s="20" t="s">
        <v>1240</v>
      </c>
      <c r="K11" s="20" t="s">
        <v>1240</v>
      </c>
      <c r="L11" s="20" t="s">
        <v>1244</v>
      </c>
      <c r="M11" s="21">
        <v>45643</v>
      </c>
      <c r="N11" t="str">
        <f t="shared" si="0"/>
        <v>1612600000</v>
      </c>
      <c r="O11" t="str">
        <f t="shared" si="1"/>
        <v>Beruházás - ingatlanokhoz kapcs. vagyoni ért jogok</v>
      </c>
      <c r="P11" t="str">
        <f t="shared" si="2"/>
        <v>KF1102</v>
      </c>
      <c r="Q11" t="str">
        <f t="shared" si="3"/>
        <v>Ingatlanok beszerzése, létesítése</v>
      </c>
      <c r="R11" t="str">
        <f t="shared" si="4"/>
        <v>KF11</v>
      </c>
      <c r="S11" t="str">
        <f t="shared" si="5"/>
        <v>Beruházás</v>
      </c>
      <c r="T11" t="str">
        <f t="shared" si="6"/>
        <v>KF1</v>
      </c>
      <c r="U11" t="str">
        <f t="shared" si="7"/>
        <v>Felhalmozás</v>
      </c>
      <c r="V11" t="str">
        <f t="shared" si="8"/>
        <v>KF</v>
      </c>
      <c r="W11" t="str">
        <f t="shared" si="9"/>
        <v>Felhalmozási kiadások</v>
      </c>
      <c r="X11" t="str">
        <f t="shared" si="10"/>
        <v>KIADASOK</v>
      </c>
      <c r="Y11" t="str">
        <f t="shared" si="11"/>
        <v>Kiadások</v>
      </c>
      <c r="Z11" t="str">
        <f t="shared" si="12"/>
        <v>kell</v>
      </c>
      <c r="AA11" t="str">
        <f>IF(L11&lt;&gt;"0006","nem kell",IF(AND(VLOOKUP($A11,pü_tétel_csop!$A:$B,1,1)&lt;=$A11,VLOOKUP($A11,pü_tétel_csop!$A:$B,2,1)&gt;=$A11),VLOOKUP($A11,pü_tétel_csop!$A:$D,4,1),"nincs besorolva"))</f>
        <v>KF1</v>
      </c>
    </row>
    <row r="12" spans="1:27" x14ac:dyDescent="0.25">
      <c r="A12" s="20" t="s">
        <v>425</v>
      </c>
      <c r="B12" s="20" t="s">
        <v>426</v>
      </c>
      <c r="C12" s="20" t="s">
        <v>1251</v>
      </c>
      <c r="D12" s="20" t="s">
        <v>1240</v>
      </c>
      <c r="E12" s="20" t="s">
        <v>1240</v>
      </c>
      <c r="F12" s="20" t="s">
        <v>1241</v>
      </c>
      <c r="G12" s="20" t="s">
        <v>1242</v>
      </c>
      <c r="H12" s="20" t="s">
        <v>1243</v>
      </c>
      <c r="I12" s="20" t="s">
        <v>423</v>
      </c>
      <c r="J12" s="20" t="s">
        <v>1240</v>
      </c>
      <c r="K12" s="20" t="s">
        <v>1240</v>
      </c>
      <c r="L12" s="20" t="s">
        <v>1244</v>
      </c>
      <c r="M12" s="21">
        <v>45643</v>
      </c>
      <c r="N12" t="str">
        <f t="shared" si="0"/>
        <v>1613100000</v>
      </c>
      <c r="O12" t="str">
        <f t="shared" si="1"/>
        <v>Beruházás - informatikai eszközök</v>
      </c>
      <c r="P12" t="str">
        <f t="shared" si="2"/>
        <v>KF1103</v>
      </c>
      <c r="Q12" t="str">
        <f t="shared" si="3"/>
        <v>Informatikai eszközök beszerz., létes.</v>
      </c>
      <c r="R12" t="str">
        <f t="shared" si="4"/>
        <v>KF11</v>
      </c>
      <c r="S12" t="str">
        <f t="shared" si="5"/>
        <v>Beruházás</v>
      </c>
      <c r="T12" t="str">
        <f t="shared" si="6"/>
        <v>KF1</v>
      </c>
      <c r="U12" t="str">
        <f t="shared" si="7"/>
        <v>Felhalmozás</v>
      </c>
      <c r="V12" t="str">
        <f t="shared" si="8"/>
        <v>KF</v>
      </c>
      <c r="W12" t="str">
        <f t="shared" si="9"/>
        <v>Felhalmozási kiadások</v>
      </c>
      <c r="X12" t="str">
        <f t="shared" si="10"/>
        <v>KIADASOK</v>
      </c>
      <c r="Y12" t="str">
        <f t="shared" si="11"/>
        <v>Kiadások</v>
      </c>
      <c r="Z12" t="str">
        <f t="shared" si="12"/>
        <v>kell</v>
      </c>
      <c r="AA12" t="str">
        <f>IF(L12&lt;&gt;"0006","nem kell",IF(AND(VLOOKUP($A12,pü_tétel_csop!$A:$B,1,1)&lt;=$A12,VLOOKUP($A12,pü_tétel_csop!$A:$B,2,1)&gt;=$A12),VLOOKUP($A12,pü_tétel_csop!$A:$D,4,1),"nincs besorolva"))</f>
        <v>KF1</v>
      </c>
    </row>
    <row r="13" spans="1:27" x14ac:dyDescent="0.25">
      <c r="A13" s="20" t="s">
        <v>429</v>
      </c>
      <c r="B13" s="20" t="s">
        <v>430</v>
      </c>
      <c r="C13" s="20" t="s">
        <v>1252</v>
      </c>
      <c r="D13" s="20" t="s">
        <v>1240</v>
      </c>
      <c r="E13" s="20" t="s">
        <v>1240</v>
      </c>
      <c r="F13" s="20" t="s">
        <v>1241</v>
      </c>
      <c r="G13" s="20" t="s">
        <v>1242</v>
      </c>
      <c r="H13" s="20" t="s">
        <v>1243</v>
      </c>
      <c r="I13" s="20" t="s">
        <v>427</v>
      </c>
      <c r="J13" s="20" t="s">
        <v>1240</v>
      </c>
      <c r="K13" s="20" t="s">
        <v>1240</v>
      </c>
      <c r="L13" s="20" t="s">
        <v>1244</v>
      </c>
      <c r="M13" s="21">
        <v>45643</v>
      </c>
      <c r="N13" t="str">
        <f t="shared" si="0"/>
        <v>1613200000</v>
      </c>
      <c r="O13" t="str">
        <f t="shared" si="1"/>
        <v>Beruházás - egyéb berend., felsz., járművek</v>
      </c>
      <c r="P13" t="str">
        <f t="shared" si="2"/>
        <v>KF1104</v>
      </c>
      <c r="Q13" t="str">
        <f t="shared" si="3"/>
        <v>Egyéb tárgyi eszközök beszerz., létes.</v>
      </c>
      <c r="R13" t="str">
        <f t="shared" si="4"/>
        <v>KF11</v>
      </c>
      <c r="S13" t="str">
        <f t="shared" si="5"/>
        <v>Beruházás</v>
      </c>
      <c r="T13" t="str">
        <f t="shared" si="6"/>
        <v>KF1</v>
      </c>
      <c r="U13" t="str">
        <f t="shared" si="7"/>
        <v>Felhalmozás</v>
      </c>
      <c r="V13" t="str">
        <f t="shared" si="8"/>
        <v>KF</v>
      </c>
      <c r="W13" t="str">
        <f t="shared" si="9"/>
        <v>Felhalmozási kiadások</v>
      </c>
      <c r="X13" t="str">
        <f t="shared" si="10"/>
        <v>KIADASOK</v>
      </c>
      <c r="Y13" t="str">
        <f t="shared" si="11"/>
        <v>Kiadások</v>
      </c>
      <c r="Z13" t="str">
        <f t="shared" si="12"/>
        <v>kell</v>
      </c>
      <c r="AA13" t="str">
        <f>IF(L13&lt;&gt;"0006","nem kell",IF(AND(VLOOKUP($A13,pü_tétel_csop!$A:$B,1,1)&lt;=$A13,VLOOKUP($A13,pü_tétel_csop!$A:$B,2,1)&gt;=$A13),VLOOKUP($A13,pü_tétel_csop!$A:$D,4,1),"nincs besorolva"))</f>
        <v>KF1</v>
      </c>
    </row>
    <row r="14" spans="1:27" x14ac:dyDescent="0.25">
      <c r="A14" s="20" t="s">
        <v>441</v>
      </c>
      <c r="B14" s="20" t="s">
        <v>442</v>
      </c>
      <c r="C14" s="20" t="s">
        <v>1253</v>
      </c>
      <c r="D14" s="20" t="s">
        <v>1240</v>
      </c>
      <c r="E14" s="20" t="s">
        <v>1240</v>
      </c>
      <c r="F14" s="20" t="s">
        <v>1241</v>
      </c>
      <c r="G14" s="20" t="s">
        <v>1242</v>
      </c>
      <c r="H14" s="20" t="s">
        <v>1243</v>
      </c>
      <c r="I14" s="20" t="s">
        <v>439</v>
      </c>
      <c r="J14" s="20" t="s">
        <v>1240</v>
      </c>
      <c r="K14" s="20" t="s">
        <v>1240</v>
      </c>
      <c r="L14" s="20" t="s">
        <v>1244</v>
      </c>
      <c r="M14" s="21">
        <v>45643</v>
      </c>
      <c r="N14" t="str">
        <f t="shared" si="0"/>
        <v>1622300000</v>
      </c>
      <c r="O14" t="str">
        <f t="shared" si="1"/>
        <v>Felújítás - épületek</v>
      </c>
      <c r="P14" t="str">
        <f t="shared" si="2"/>
        <v>KF1201</v>
      </c>
      <c r="Q14" t="str">
        <f t="shared" si="3"/>
        <v>Ingatlanok felújítása</v>
      </c>
      <c r="R14" t="str">
        <f t="shared" si="4"/>
        <v>KF12</v>
      </c>
      <c r="S14" t="str">
        <f t="shared" si="5"/>
        <v>Felújítás</v>
      </c>
      <c r="T14" t="str">
        <f t="shared" si="6"/>
        <v>KF1</v>
      </c>
      <c r="U14" t="str">
        <f t="shared" si="7"/>
        <v>Felhalmozás</v>
      </c>
      <c r="V14" t="str">
        <f t="shared" si="8"/>
        <v>KF</v>
      </c>
      <c r="W14" t="str">
        <f t="shared" si="9"/>
        <v>Felhalmozási kiadások</v>
      </c>
      <c r="X14" t="str">
        <f t="shared" si="10"/>
        <v>KIADASOK</v>
      </c>
      <c r="Y14" t="str">
        <f t="shared" si="11"/>
        <v>Kiadások</v>
      </c>
      <c r="Z14" t="str">
        <f t="shared" si="12"/>
        <v>kell</v>
      </c>
      <c r="AA14" t="str">
        <f>IF(L14&lt;&gt;"0006","nem kell",IF(AND(VLOOKUP($A14,pü_tétel_csop!$A:$B,1,1)&lt;=$A14,VLOOKUP($A14,pü_tétel_csop!$A:$B,2,1)&gt;=$A14),VLOOKUP($A14,pü_tétel_csop!$A:$D,4,1),"nincs besorolva"))</f>
        <v>KF1</v>
      </c>
    </row>
    <row r="15" spans="1:27" x14ac:dyDescent="0.25">
      <c r="A15" s="20" t="s">
        <v>443</v>
      </c>
      <c r="B15" s="20" t="s">
        <v>444</v>
      </c>
      <c r="C15" s="20" t="s">
        <v>1254</v>
      </c>
      <c r="D15" s="20" t="s">
        <v>1240</v>
      </c>
      <c r="E15" s="20" t="s">
        <v>1240</v>
      </c>
      <c r="F15" s="20" t="s">
        <v>1241</v>
      </c>
      <c r="G15" s="20" t="s">
        <v>1242</v>
      </c>
      <c r="H15" s="20" t="s">
        <v>1243</v>
      </c>
      <c r="I15" s="20" t="s">
        <v>439</v>
      </c>
      <c r="J15" s="20" t="s">
        <v>1240</v>
      </c>
      <c r="K15" s="20" t="s">
        <v>1240</v>
      </c>
      <c r="L15" s="20" t="s">
        <v>1244</v>
      </c>
      <c r="M15" s="21">
        <v>45643</v>
      </c>
      <c r="N15" t="str">
        <f t="shared" si="0"/>
        <v>1622400000</v>
      </c>
      <c r="O15" t="str">
        <f t="shared" si="1"/>
        <v>Felújítás - egyéb építmények</v>
      </c>
      <c r="P15" t="str">
        <f t="shared" si="2"/>
        <v>KF1201</v>
      </c>
      <c r="Q15" t="str">
        <f t="shared" si="3"/>
        <v>Ingatlanok felújítása</v>
      </c>
      <c r="R15" t="str">
        <f t="shared" si="4"/>
        <v>KF12</v>
      </c>
      <c r="S15" t="str">
        <f t="shared" si="5"/>
        <v>Felújítás</v>
      </c>
      <c r="T15" t="str">
        <f t="shared" si="6"/>
        <v>KF1</v>
      </c>
      <c r="U15" t="str">
        <f t="shared" si="7"/>
        <v>Felhalmozás</v>
      </c>
      <c r="V15" t="str">
        <f t="shared" si="8"/>
        <v>KF</v>
      </c>
      <c r="W15" t="str">
        <f t="shared" si="9"/>
        <v>Felhalmozási kiadások</v>
      </c>
      <c r="X15" t="str">
        <f t="shared" si="10"/>
        <v>KIADASOK</v>
      </c>
      <c r="Y15" t="str">
        <f t="shared" si="11"/>
        <v>Kiadások</v>
      </c>
      <c r="Z15" t="str">
        <f t="shared" si="12"/>
        <v>kell</v>
      </c>
      <c r="AA15" t="str">
        <f>IF(L15&lt;&gt;"0006","nem kell",IF(AND(VLOOKUP($A15,pü_tétel_csop!$A:$B,1,1)&lt;=$A15,VLOOKUP($A15,pü_tétel_csop!$A:$B,2,1)&gt;=$A15),VLOOKUP($A15,pü_tétel_csop!$A:$D,4,1),"nincs besorolva"))</f>
        <v>KF1</v>
      </c>
    </row>
    <row r="16" spans="1:27" x14ac:dyDescent="0.25">
      <c r="A16" s="20" t="s">
        <v>447</v>
      </c>
      <c r="B16" s="20" t="s">
        <v>448</v>
      </c>
      <c r="C16" s="20" t="s">
        <v>1255</v>
      </c>
      <c r="D16" s="20" t="s">
        <v>1240</v>
      </c>
      <c r="E16" s="20" t="s">
        <v>1240</v>
      </c>
      <c r="F16" s="20" t="s">
        <v>1241</v>
      </c>
      <c r="G16" s="20" t="s">
        <v>1242</v>
      </c>
      <c r="H16" s="20" t="s">
        <v>1243</v>
      </c>
      <c r="I16" s="20" t="s">
        <v>445</v>
      </c>
      <c r="J16" s="20" t="s">
        <v>1240</v>
      </c>
      <c r="K16" s="20" t="s">
        <v>1240</v>
      </c>
      <c r="L16" s="20" t="s">
        <v>1244</v>
      </c>
      <c r="M16" s="21">
        <v>45643</v>
      </c>
      <c r="N16" t="str">
        <f t="shared" si="0"/>
        <v>1623100000</v>
      </c>
      <c r="O16" t="str">
        <f t="shared" si="1"/>
        <v>Felújítás - informatikai eszközök</v>
      </c>
      <c r="P16" t="str">
        <f t="shared" si="2"/>
        <v>KF1202</v>
      </c>
      <c r="Q16" t="str">
        <f t="shared" si="3"/>
        <v>Informatikai eszközök felújítása</v>
      </c>
      <c r="R16" t="str">
        <f t="shared" si="4"/>
        <v>KF12</v>
      </c>
      <c r="S16" t="str">
        <f t="shared" si="5"/>
        <v>Felújítás</v>
      </c>
      <c r="T16" t="str">
        <f t="shared" si="6"/>
        <v>KF1</v>
      </c>
      <c r="U16" t="str">
        <f t="shared" si="7"/>
        <v>Felhalmozás</v>
      </c>
      <c r="V16" t="str">
        <f t="shared" si="8"/>
        <v>KF</v>
      </c>
      <c r="W16" t="str">
        <f t="shared" si="9"/>
        <v>Felhalmozási kiadások</v>
      </c>
      <c r="X16" t="str">
        <f t="shared" si="10"/>
        <v>KIADASOK</v>
      </c>
      <c r="Y16" t="str">
        <f t="shared" si="11"/>
        <v>Kiadások</v>
      </c>
      <c r="Z16" t="str">
        <f t="shared" si="12"/>
        <v>kell</v>
      </c>
      <c r="AA16" t="str">
        <f>IF(L16&lt;&gt;"0006","nem kell",IF(AND(VLOOKUP($A16,pü_tétel_csop!$A:$B,1,1)&lt;=$A16,VLOOKUP($A16,pü_tétel_csop!$A:$B,2,1)&gt;=$A16),VLOOKUP($A16,pü_tétel_csop!$A:$D,4,1),"nincs besorolva"))</f>
        <v>KF1</v>
      </c>
    </row>
    <row r="17" spans="1:27" x14ac:dyDescent="0.25">
      <c r="A17" s="20" t="s">
        <v>451</v>
      </c>
      <c r="B17" s="20" t="s">
        <v>452</v>
      </c>
      <c r="C17" s="20" t="s">
        <v>1256</v>
      </c>
      <c r="D17" s="20" t="s">
        <v>1240</v>
      </c>
      <c r="E17" s="20" t="s">
        <v>1240</v>
      </c>
      <c r="F17" s="20" t="s">
        <v>1241</v>
      </c>
      <c r="G17" s="20" t="s">
        <v>1242</v>
      </c>
      <c r="H17" s="20" t="s">
        <v>1243</v>
      </c>
      <c r="I17" s="20" t="s">
        <v>449</v>
      </c>
      <c r="J17" s="20" t="s">
        <v>1240</v>
      </c>
      <c r="K17" s="20" t="s">
        <v>1240</v>
      </c>
      <c r="L17" s="20" t="s">
        <v>1244</v>
      </c>
      <c r="M17" s="21">
        <v>45643</v>
      </c>
      <c r="N17" t="str">
        <f t="shared" si="0"/>
        <v>1623200000</v>
      </c>
      <c r="O17" t="str">
        <f t="shared" si="1"/>
        <v>Felújítás - egyéb berend., felsz., járművek</v>
      </c>
      <c r="P17" t="str">
        <f t="shared" si="2"/>
        <v>KF1203</v>
      </c>
      <c r="Q17" t="str">
        <f t="shared" si="3"/>
        <v>Egyéb tárgyi eszközök felújítása</v>
      </c>
      <c r="R17" t="str">
        <f t="shared" si="4"/>
        <v>KF12</v>
      </c>
      <c r="S17" t="str">
        <f t="shared" si="5"/>
        <v>Felújítás</v>
      </c>
      <c r="T17" t="str">
        <f t="shared" si="6"/>
        <v>KF1</v>
      </c>
      <c r="U17" t="str">
        <f t="shared" si="7"/>
        <v>Felhalmozás</v>
      </c>
      <c r="V17" t="str">
        <f t="shared" si="8"/>
        <v>KF</v>
      </c>
      <c r="W17" t="str">
        <f t="shared" si="9"/>
        <v>Felhalmozási kiadások</v>
      </c>
      <c r="X17" t="str">
        <f t="shared" si="10"/>
        <v>KIADASOK</v>
      </c>
      <c r="Y17" t="str">
        <f t="shared" si="11"/>
        <v>Kiadások</v>
      </c>
      <c r="Z17" t="str">
        <f t="shared" si="12"/>
        <v>kell</v>
      </c>
      <c r="AA17" t="str">
        <f>IF(L17&lt;&gt;"0006","nem kell",IF(AND(VLOOKUP($A17,pü_tétel_csop!$A:$B,1,1)&lt;=$A17,VLOOKUP($A17,pü_tétel_csop!$A:$B,2,1)&gt;=$A17),VLOOKUP($A17,pü_tétel_csop!$A:$D,4,1),"nincs besorolva"))</f>
        <v>KF1</v>
      </c>
    </row>
    <row r="18" spans="1:27" x14ac:dyDescent="0.25">
      <c r="A18" s="20" t="s">
        <v>431</v>
      </c>
      <c r="B18" s="20" t="s">
        <v>432</v>
      </c>
      <c r="C18" s="20" t="s">
        <v>1257</v>
      </c>
      <c r="D18" s="20" t="s">
        <v>1240</v>
      </c>
      <c r="E18" s="20" t="s">
        <v>1240</v>
      </c>
      <c r="F18" s="20" t="s">
        <v>1241</v>
      </c>
      <c r="G18" s="20" t="s">
        <v>1242</v>
      </c>
      <c r="H18" s="20" t="s">
        <v>1243</v>
      </c>
      <c r="I18" s="20" t="s">
        <v>454</v>
      </c>
      <c r="J18" s="20" t="s">
        <v>1240</v>
      </c>
      <c r="K18" s="20" t="s">
        <v>1240</v>
      </c>
      <c r="L18" s="20" t="s">
        <v>1244</v>
      </c>
      <c r="M18" s="21">
        <v>45643</v>
      </c>
      <c r="N18" t="str">
        <f t="shared" si="0"/>
        <v>1710000000</v>
      </c>
      <c r="O18" t="str">
        <f t="shared" si="1"/>
        <v>Tartós részesedés kapcsolt vállalkozásban</v>
      </c>
      <c r="P18" t="str">
        <f t="shared" si="2"/>
        <v>KF1301</v>
      </c>
      <c r="Q18" t="str">
        <f t="shared" si="3"/>
        <v>Részesedések</v>
      </c>
      <c r="R18" t="str">
        <f t="shared" si="4"/>
        <v>KF13</v>
      </c>
      <c r="S18" t="str">
        <f t="shared" si="5"/>
        <v>Befektetett pénzügyi eszközök</v>
      </c>
      <c r="T18" t="str">
        <f t="shared" si="6"/>
        <v>KF1</v>
      </c>
      <c r="U18" t="str">
        <f t="shared" si="7"/>
        <v>Felhalmozás</v>
      </c>
      <c r="V18" t="str">
        <f t="shared" si="8"/>
        <v>KF</v>
      </c>
      <c r="W18" t="str">
        <f t="shared" si="9"/>
        <v>Felhalmozási kiadások</v>
      </c>
      <c r="X18" t="str">
        <f t="shared" si="10"/>
        <v>KIADASOK</v>
      </c>
      <c r="Y18" t="str">
        <f t="shared" si="11"/>
        <v>Kiadások</v>
      </c>
      <c r="Z18" t="str">
        <f t="shared" si="12"/>
        <v>kell</v>
      </c>
      <c r="AA18" t="str">
        <f>IF(L18&lt;&gt;"0006","nem kell",IF(AND(VLOOKUP($A18,pü_tétel_csop!$A:$B,1,1)&lt;=$A18,VLOOKUP($A18,pü_tétel_csop!$A:$B,2,1)&gt;=$A18),VLOOKUP($A18,pü_tétel_csop!$A:$D,4,1),"nincs besorolva"))</f>
        <v>KF1</v>
      </c>
    </row>
    <row r="19" spans="1:27" x14ac:dyDescent="0.25">
      <c r="A19" s="20" t="s">
        <v>433</v>
      </c>
      <c r="B19" s="20" t="s">
        <v>434</v>
      </c>
      <c r="C19" s="20" t="s">
        <v>1258</v>
      </c>
      <c r="D19" s="20" t="s">
        <v>1240</v>
      </c>
      <c r="E19" s="20" t="s">
        <v>1240</v>
      </c>
      <c r="F19" s="20" t="s">
        <v>1241</v>
      </c>
      <c r="G19" s="20" t="s">
        <v>1242</v>
      </c>
      <c r="H19" s="20" t="s">
        <v>1243</v>
      </c>
      <c r="I19" s="20" t="s">
        <v>454</v>
      </c>
      <c r="J19" s="20" t="s">
        <v>1240</v>
      </c>
      <c r="K19" s="20" t="s">
        <v>1240</v>
      </c>
      <c r="L19" s="20" t="s">
        <v>1244</v>
      </c>
      <c r="M19" s="21">
        <v>45643</v>
      </c>
      <c r="N19" t="str">
        <f t="shared" si="0"/>
        <v>1720000000</v>
      </c>
      <c r="O19" t="str">
        <f t="shared" si="1"/>
        <v>Tartós jelentős tulajdoni részesedés</v>
      </c>
      <c r="P19" t="str">
        <f t="shared" si="2"/>
        <v>KF1301</v>
      </c>
      <c r="Q19" t="str">
        <f t="shared" si="3"/>
        <v>Részesedések</v>
      </c>
      <c r="R19" t="str">
        <f t="shared" si="4"/>
        <v>KF13</v>
      </c>
      <c r="S19" t="str">
        <f t="shared" si="5"/>
        <v>Befektetett pénzügyi eszközök</v>
      </c>
      <c r="T19" t="str">
        <f t="shared" si="6"/>
        <v>KF1</v>
      </c>
      <c r="U19" t="str">
        <f t="shared" si="7"/>
        <v>Felhalmozás</v>
      </c>
      <c r="V19" t="str">
        <f t="shared" si="8"/>
        <v>KF</v>
      </c>
      <c r="W19" t="str">
        <f t="shared" si="9"/>
        <v>Felhalmozási kiadások</v>
      </c>
      <c r="X19" t="str">
        <f t="shared" si="10"/>
        <v>KIADASOK</v>
      </c>
      <c r="Y19" t="str">
        <f t="shared" si="11"/>
        <v>Kiadások</v>
      </c>
      <c r="Z19" t="str">
        <f t="shared" si="12"/>
        <v>kell</v>
      </c>
      <c r="AA19" t="str">
        <f>IF(L19&lt;&gt;"0006","nem kell",IF(AND(VLOOKUP($A19,pü_tétel_csop!$A:$B,1,1)&lt;=$A19,VLOOKUP($A19,pü_tétel_csop!$A:$B,2,1)&gt;=$A19),VLOOKUP($A19,pü_tétel_csop!$A:$D,4,1),"nincs besorolva"))</f>
        <v>KF1</v>
      </c>
    </row>
    <row r="20" spans="1:27" x14ac:dyDescent="0.25">
      <c r="A20" s="20" t="s">
        <v>435</v>
      </c>
      <c r="B20" s="20" t="s">
        <v>436</v>
      </c>
      <c r="C20" s="20" t="s">
        <v>1259</v>
      </c>
      <c r="D20" s="20" t="s">
        <v>1240</v>
      </c>
      <c r="E20" s="20" t="s">
        <v>1240</v>
      </c>
      <c r="F20" s="20" t="s">
        <v>1241</v>
      </c>
      <c r="G20" s="20" t="s">
        <v>1242</v>
      </c>
      <c r="H20" s="20" t="s">
        <v>1243</v>
      </c>
      <c r="I20" s="20" t="s">
        <v>454</v>
      </c>
      <c r="J20" s="20" t="s">
        <v>1240</v>
      </c>
      <c r="K20" s="20" t="s">
        <v>1240</v>
      </c>
      <c r="L20" s="20" t="s">
        <v>1244</v>
      </c>
      <c r="M20" s="21">
        <v>45643</v>
      </c>
      <c r="N20" t="str">
        <f t="shared" si="0"/>
        <v>1730000000</v>
      </c>
      <c r="O20" t="str">
        <f t="shared" si="1"/>
        <v>Egyéb tartós részesedés</v>
      </c>
      <c r="P20" t="str">
        <f t="shared" si="2"/>
        <v>KF1301</v>
      </c>
      <c r="Q20" t="str">
        <f t="shared" si="3"/>
        <v>Részesedések</v>
      </c>
      <c r="R20" t="str">
        <f t="shared" si="4"/>
        <v>KF13</v>
      </c>
      <c r="S20" t="str">
        <f t="shared" si="5"/>
        <v>Befektetett pénzügyi eszközök</v>
      </c>
      <c r="T20" t="str">
        <f t="shared" si="6"/>
        <v>KF1</v>
      </c>
      <c r="U20" t="str">
        <f t="shared" si="7"/>
        <v>Felhalmozás</v>
      </c>
      <c r="V20" t="str">
        <f t="shared" si="8"/>
        <v>KF</v>
      </c>
      <c r="W20" t="str">
        <f t="shared" si="9"/>
        <v>Felhalmozási kiadások</v>
      </c>
      <c r="X20" t="str">
        <f t="shared" si="10"/>
        <v>KIADASOK</v>
      </c>
      <c r="Y20" t="str">
        <f t="shared" si="11"/>
        <v>Kiadások</v>
      </c>
      <c r="Z20" t="str">
        <f t="shared" si="12"/>
        <v>kell</v>
      </c>
      <c r="AA20" t="str">
        <f>IF(L20&lt;&gt;"0006","nem kell",IF(AND(VLOOKUP($A20,pü_tétel_csop!$A:$B,1,1)&lt;=$A20,VLOOKUP($A20,pü_tétel_csop!$A:$B,2,1)&gt;=$A20),VLOOKUP($A20,pü_tétel_csop!$A:$D,4,1),"nincs besorolva"))</f>
        <v>KF1</v>
      </c>
    </row>
    <row r="21" spans="1:27" x14ac:dyDescent="0.25">
      <c r="A21" s="20" t="s">
        <v>2069</v>
      </c>
      <c r="B21" s="20" t="s">
        <v>2070</v>
      </c>
      <c r="C21" s="20" t="s">
        <v>2071</v>
      </c>
      <c r="D21" s="20" t="s">
        <v>1240</v>
      </c>
      <c r="E21" s="20" t="s">
        <v>1240</v>
      </c>
      <c r="F21" s="20" t="s">
        <v>1241</v>
      </c>
      <c r="G21" s="20" t="s">
        <v>1242</v>
      </c>
      <c r="H21" s="20" t="s">
        <v>1243</v>
      </c>
      <c r="I21" s="20" t="s">
        <v>1857</v>
      </c>
      <c r="J21" s="20" t="s">
        <v>1240</v>
      </c>
      <c r="K21" s="20" t="s">
        <v>1240</v>
      </c>
      <c r="L21" s="20" t="s">
        <v>1244</v>
      </c>
      <c r="M21" s="21">
        <v>45643</v>
      </c>
      <c r="N21" t="str">
        <f t="shared" si="0"/>
        <v>1940000000</v>
      </c>
      <c r="O21" t="str">
        <f t="shared" si="1"/>
        <v>Egyéb tartósan adott kölcsön</v>
      </c>
      <c r="P21" t="str">
        <f t="shared" si="2"/>
        <v>KF1303</v>
      </c>
      <c r="Q21" t="str">
        <f t="shared" si="3"/>
        <v>Tartósan adott kölcsönök</v>
      </c>
      <c r="R21" t="str">
        <f t="shared" si="4"/>
        <v>KF13</v>
      </c>
      <c r="S21" t="str">
        <f t="shared" si="5"/>
        <v>Befektetett pénzügyi eszközök</v>
      </c>
      <c r="T21" t="str">
        <f t="shared" si="6"/>
        <v>KF1</v>
      </c>
      <c r="U21" t="str">
        <f t="shared" si="7"/>
        <v>Felhalmozás</v>
      </c>
      <c r="V21" t="str">
        <f t="shared" si="8"/>
        <v>KF</v>
      </c>
      <c r="W21" t="str">
        <f t="shared" si="9"/>
        <v>Felhalmozási kiadások</v>
      </c>
      <c r="X21" t="str">
        <f t="shared" si="10"/>
        <v>KIADASOK</v>
      </c>
      <c r="Y21" t="str">
        <f t="shared" si="11"/>
        <v>Kiadások</v>
      </c>
      <c r="Z21" t="str">
        <f t="shared" si="12"/>
        <v>kell</v>
      </c>
      <c r="AA21" t="str">
        <f>IF(L21&lt;&gt;"0006","nem kell",IF(AND(VLOOKUP($A21,pü_tétel_csop!$A:$B,1,1)&lt;=$A21,VLOOKUP($A21,pü_tétel_csop!$A:$B,2,1)&gt;=$A21),VLOOKUP($A21,pü_tétel_csop!$A:$D,4,1),"nincs besorolva"))</f>
        <v>KF1</v>
      </c>
    </row>
    <row r="22" spans="1:27" x14ac:dyDescent="0.25">
      <c r="A22" s="20" t="s">
        <v>1854</v>
      </c>
      <c r="B22" s="20" t="s">
        <v>1855</v>
      </c>
      <c r="C22" s="20" t="s">
        <v>1856</v>
      </c>
      <c r="D22" s="20" t="s">
        <v>1240</v>
      </c>
      <c r="E22" s="20" t="s">
        <v>1240</v>
      </c>
      <c r="F22" s="20" t="s">
        <v>1241</v>
      </c>
      <c r="G22" s="20" t="s">
        <v>1242</v>
      </c>
      <c r="H22" s="20" t="s">
        <v>1243</v>
      </c>
      <c r="I22" s="20" t="s">
        <v>1857</v>
      </c>
      <c r="J22" s="20" t="s">
        <v>1240</v>
      </c>
      <c r="K22" s="20" t="s">
        <v>1240</v>
      </c>
      <c r="L22" s="20" t="s">
        <v>1244</v>
      </c>
      <c r="M22" s="21">
        <v>45643</v>
      </c>
      <c r="N22" t="str">
        <f t="shared" si="0"/>
        <v>1941000000</v>
      </c>
      <c r="O22" t="str">
        <f t="shared" si="1"/>
        <v>Dolgozóknak nyújtott lakáskölcsön éven túli</v>
      </c>
      <c r="P22" t="str">
        <f t="shared" si="2"/>
        <v>KF1303</v>
      </c>
      <c r="Q22" t="str">
        <f t="shared" si="3"/>
        <v>Tartósan adott kölcsönök</v>
      </c>
      <c r="R22" t="str">
        <f t="shared" si="4"/>
        <v>KF13</v>
      </c>
      <c r="S22" t="str">
        <f t="shared" si="5"/>
        <v>Befektetett pénzügyi eszközök</v>
      </c>
      <c r="T22" t="str">
        <f t="shared" si="6"/>
        <v>KF1</v>
      </c>
      <c r="U22" t="str">
        <f t="shared" si="7"/>
        <v>Felhalmozás</v>
      </c>
      <c r="V22" t="str">
        <f t="shared" si="8"/>
        <v>KF</v>
      </c>
      <c r="W22" t="str">
        <f t="shared" si="9"/>
        <v>Felhalmozási kiadások</v>
      </c>
      <c r="X22" t="str">
        <f t="shared" si="10"/>
        <v>KIADASOK</v>
      </c>
      <c r="Y22" t="str">
        <f t="shared" si="11"/>
        <v>Kiadások</v>
      </c>
      <c r="Z22" t="str">
        <f t="shared" si="12"/>
        <v>kell</v>
      </c>
      <c r="AA22" t="str">
        <f>IF(L22&lt;&gt;"0006","nem kell",IF(AND(VLOOKUP($A22,pü_tétel_csop!$A:$B,1,1)&lt;=$A22,VLOOKUP($A22,pü_tétel_csop!$A:$B,2,1)&gt;=$A22),VLOOKUP($A22,pü_tétel_csop!$A:$D,4,1),"nincs besorolva"))</f>
        <v>KF1</v>
      </c>
    </row>
    <row r="23" spans="1:27" x14ac:dyDescent="0.25">
      <c r="A23" s="20" t="s">
        <v>607</v>
      </c>
      <c r="B23" s="20" t="s">
        <v>608</v>
      </c>
      <c r="C23" s="20" t="s">
        <v>608</v>
      </c>
      <c r="D23" s="20" t="s">
        <v>1240</v>
      </c>
      <c r="E23" s="20" t="s">
        <v>1240</v>
      </c>
      <c r="F23" s="20" t="s">
        <v>1241</v>
      </c>
      <c r="G23" s="20" t="s">
        <v>1242</v>
      </c>
      <c r="H23" s="20" t="s">
        <v>1243</v>
      </c>
      <c r="I23" s="20" t="s">
        <v>605</v>
      </c>
      <c r="J23" s="20" t="s">
        <v>1240</v>
      </c>
      <c r="K23" s="20" t="s">
        <v>1240</v>
      </c>
      <c r="L23" s="20" t="s">
        <v>1244</v>
      </c>
      <c r="M23" s="21">
        <v>45643</v>
      </c>
      <c r="N23" t="str">
        <f t="shared" si="0"/>
        <v>2110010000</v>
      </c>
      <c r="O23" t="str">
        <f t="shared" si="1"/>
        <v>Könyv</v>
      </c>
      <c r="P23" t="str">
        <f t="shared" si="2"/>
        <v>KM2101</v>
      </c>
      <c r="Q23" t="str">
        <f t="shared" si="3"/>
        <v>Szakmai anyagok beszerzése</v>
      </c>
      <c r="R23" t="str">
        <f t="shared" si="4"/>
        <v>KM21</v>
      </c>
      <c r="S23" t="str">
        <f t="shared" si="5"/>
        <v>Dologi és egyéb működési</v>
      </c>
      <c r="T23" t="str">
        <f t="shared" si="6"/>
        <v>KM2</v>
      </c>
      <c r="U23" t="str">
        <f t="shared" si="7"/>
        <v>Dologi és egyéb működési</v>
      </c>
      <c r="V23" t="str">
        <f t="shared" si="8"/>
        <v>KM</v>
      </c>
      <c r="W23" t="str">
        <f t="shared" si="9"/>
        <v>Működési kiadások</v>
      </c>
      <c r="X23" t="str">
        <f t="shared" si="10"/>
        <v>KIADASOK</v>
      </c>
      <c r="Y23" t="str">
        <f t="shared" si="11"/>
        <v>Kiadások</v>
      </c>
      <c r="Z23" t="str">
        <f t="shared" si="12"/>
        <v>kell</v>
      </c>
      <c r="AA23" t="str">
        <f>IF(L23&lt;&gt;"0006","nem kell",IF(AND(VLOOKUP($A23,pü_tétel_csop!$A:$B,1,1)&lt;=$A23,VLOOKUP($A23,pü_tétel_csop!$A:$B,2,1)&gt;=$A23),VLOOKUP($A23,pü_tétel_csop!$A:$D,4,1),"nincs besorolva"))</f>
        <v>KM2</v>
      </c>
    </row>
    <row r="24" spans="1:27" x14ac:dyDescent="0.25">
      <c r="A24" s="20" t="s">
        <v>609</v>
      </c>
      <c r="B24" s="20" t="s">
        <v>610</v>
      </c>
      <c r="C24" s="20" t="s">
        <v>610</v>
      </c>
      <c r="D24" s="20" t="s">
        <v>1240</v>
      </c>
      <c r="E24" s="20" t="s">
        <v>1240</v>
      </c>
      <c r="F24" s="20" t="s">
        <v>1241</v>
      </c>
      <c r="G24" s="20" t="s">
        <v>1242</v>
      </c>
      <c r="H24" s="20" t="s">
        <v>1243</v>
      </c>
      <c r="I24" s="20" t="s">
        <v>605</v>
      </c>
      <c r="J24" s="20" t="s">
        <v>1240</v>
      </c>
      <c r="K24" s="20" t="s">
        <v>1240</v>
      </c>
      <c r="L24" s="20" t="s">
        <v>1244</v>
      </c>
      <c r="M24" s="21">
        <v>45643</v>
      </c>
      <c r="N24" t="str">
        <f t="shared" si="0"/>
        <v>2110020000</v>
      </c>
      <c r="O24" t="str">
        <f t="shared" si="1"/>
        <v>Folyóirat</v>
      </c>
      <c r="P24" t="str">
        <f t="shared" si="2"/>
        <v>KM2101</v>
      </c>
      <c r="Q24" t="str">
        <f t="shared" si="3"/>
        <v>Szakmai anyagok beszerzése</v>
      </c>
      <c r="R24" t="str">
        <f t="shared" si="4"/>
        <v>KM21</v>
      </c>
      <c r="S24" t="str">
        <f t="shared" si="5"/>
        <v>Dologi és egyéb működési</v>
      </c>
      <c r="T24" t="str">
        <f t="shared" si="6"/>
        <v>KM2</v>
      </c>
      <c r="U24" t="str">
        <f t="shared" si="7"/>
        <v>Dologi és egyéb működési</v>
      </c>
      <c r="V24" t="str">
        <f t="shared" si="8"/>
        <v>KM</v>
      </c>
      <c r="W24" t="str">
        <f t="shared" si="9"/>
        <v>Működési kiadások</v>
      </c>
      <c r="X24" t="str">
        <f t="shared" si="10"/>
        <v>KIADASOK</v>
      </c>
      <c r="Y24" t="str">
        <f t="shared" si="11"/>
        <v>Kiadások</v>
      </c>
      <c r="Z24" t="str">
        <f t="shared" si="12"/>
        <v>kell</v>
      </c>
      <c r="AA24" t="str">
        <f>IF(L24&lt;&gt;"0006","nem kell",IF(AND(VLOOKUP($A24,pü_tétel_csop!$A:$B,1,1)&lt;=$A24,VLOOKUP($A24,pü_tétel_csop!$A:$B,2,1)&gt;=$A24),VLOOKUP($A24,pü_tétel_csop!$A:$D,4,1),"nincs besorolva"))</f>
        <v>KM2</v>
      </c>
    </row>
    <row r="25" spans="1:27" x14ac:dyDescent="0.25">
      <c r="A25" s="20" t="s">
        <v>611</v>
      </c>
      <c r="B25" s="20" t="s">
        <v>612</v>
      </c>
      <c r="C25" s="20" t="s">
        <v>612</v>
      </c>
      <c r="D25" s="20" t="s">
        <v>1240</v>
      </c>
      <c r="E25" s="20" t="s">
        <v>1240</v>
      </c>
      <c r="F25" s="20" t="s">
        <v>1241</v>
      </c>
      <c r="G25" s="20" t="s">
        <v>1242</v>
      </c>
      <c r="H25" s="20" t="s">
        <v>1243</v>
      </c>
      <c r="I25" s="20" t="s">
        <v>605</v>
      </c>
      <c r="J25" s="20" t="s">
        <v>1240</v>
      </c>
      <c r="K25" s="20" t="s">
        <v>1240</v>
      </c>
      <c r="L25" s="20" t="s">
        <v>1244</v>
      </c>
      <c r="M25" s="21">
        <v>45643</v>
      </c>
      <c r="N25" t="str">
        <f t="shared" si="0"/>
        <v>2110030000</v>
      </c>
      <c r="O25" t="str">
        <f t="shared" si="1"/>
        <v>Információhordozó</v>
      </c>
      <c r="P25" t="str">
        <f t="shared" si="2"/>
        <v>KM2101</v>
      </c>
      <c r="Q25" t="str">
        <f t="shared" si="3"/>
        <v>Szakmai anyagok beszerzése</v>
      </c>
      <c r="R25" t="str">
        <f t="shared" si="4"/>
        <v>KM21</v>
      </c>
      <c r="S25" t="str">
        <f t="shared" si="5"/>
        <v>Dologi és egyéb működési</v>
      </c>
      <c r="T25" t="str">
        <f t="shared" si="6"/>
        <v>KM2</v>
      </c>
      <c r="U25" t="str">
        <f t="shared" si="7"/>
        <v>Dologi és egyéb működési</v>
      </c>
      <c r="V25" t="str">
        <f t="shared" si="8"/>
        <v>KM</v>
      </c>
      <c r="W25" t="str">
        <f t="shared" si="9"/>
        <v>Működési kiadások</v>
      </c>
      <c r="X25" t="str">
        <f t="shared" si="10"/>
        <v>KIADASOK</v>
      </c>
      <c r="Y25" t="str">
        <f t="shared" si="11"/>
        <v>Kiadások</v>
      </c>
      <c r="Z25" t="str">
        <f t="shared" si="12"/>
        <v>kell</v>
      </c>
      <c r="AA25" t="str">
        <f>IF(L25&lt;&gt;"0006","nem kell",IF(AND(VLOOKUP($A25,pü_tétel_csop!$A:$B,1,1)&lt;=$A25,VLOOKUP($A25,pü_tétel_csop!$A:$B,2,1)&gt;=$A25),VLOOKUP($A25,pü_tétel_csop!$A:$D,4,1),"nincs besorolva"))</f>
        <v>KM2</v>
      </c>
    </row>
    <row r="26" spans="1:27" x14ac:dyDescent="0.25">
      <c r="A26" s="20" t="s">
        <v>613</v>
      </c>
      <c r="B26" s="20" t="s">
        <v>614</v>
      </c>
      <c r="C26" s="20" t="s">
        <v>1260</v>
      </c>
      <c r="D26" s="20" t="s">
        <v>1240</v>
      </c>
      <c r="E26" s="20" t="s">
        <v>1240</v>
      </c>
      <c r="F26" s="20" t="s">
        <v>1241</v>
      </c>
      <c r="G26" s="20" t="s">
        <v>1242</v>
      </c>
      <c r="H26" s="20" t="s">
        <v>1243</v>
      </c>
      <c r="I26" s="20" t="s">
        <v>605</v>
      </c>
      <c r="J26" s="20" t="s">
        <v>1240</v>
      </c>
      <c r="K26" s="20" t="s">
        <v>1240</v>
      </c>
      <c r="L26" s="20" t="s">
        <v>1244</v>
      </c>
      <c r="M26" s="21">
        <v>45643</v>
      </c>
      <c r="N26" t="str">
        <f t="shared" si="0"/>
        <v>2110100000</v>
      </c>
      <c r="O26" t="str">
        <f t="shared" si="1"/>
        <v>Gyógyszertári gyógyszerek</v>
      </c>
      <c r="P26" t="str">
        <f t="shared" si="2"/>
        <v>KM2101</v>
      </c>
      <c r="Q26" t="str">
        <f t="shared" si="3"/>
        <v>Szakmai anyagok beszerzése</v>
      </c>
      <c r="R26" t="str">
        <f t="shared" si="4"/>
        <v>KM21</v>
      </c>
      <c r="S26" t="str">
        <f t="shared" si="5"/>
        <v>Dologi és egyéb működési</v>
      </c>
      <c r="T26" t="str">
        <f t="shared" si="6"/>
        <v>KM2</v>
      </c>
      <c r="U26" t="str">
        <f t="shared" si="7"/>
        <v>Dologi és egyéb működési</v>
      </c>
      <c r="V26" t="str">
        <f t="shared" si="8"/>
        <v>KM</v>
      </c>
      <c r="W26" t="str">
        <f t="shared" si="9"/>
        <v>Működési kiadások</v>
      </c>
      <c r="X26" t="str">
        <f t="shared" si="10"/>
        <v>KIADASOK</v>
      </c>
      <c r="Y26" t="str">
        <f t="shared" si="11"/>
        <v>Kiadások</v>
      </c>
      <c r="Z26" t="str">
        <f t="shared" si="12"/>
        <v>kell</v>
      </c>
      <c r="AA26" t="str">
        <f>IF(L26&lt;&gt;"0006","nem kell",IF(AND(VLOOKUP($A26,pü_tétel_csop!$A:$B,1,1)&lt;=$A26,VLOOKUP($A26,pü_tétel_csop!$A:$B,2,1)&gt;=$A26),VLOOKUP($A26,pü_tétel_csop!$A:$D,4,1),"nincs besorolva"))</f>
        <v>KM2</v>
      </c>
    </row>
    <row r="27" spans="1:27" x14ac:dyDescent="0.25">
      <c r="A27" s="20" t="s">
        <v>615</v>
      </c>
      <c r="B27" s="20" t="s">
        <v>616</v>
      </c>
      <c r="C27" s="20" t="s">
        <v>1261</v>
      </c>
      <c r="D27" s="20" t="s">
        <v>1240</v>
      </c>
      <c r="E27" s="20" t="s">
        <v>1240</v>
      </c>
      <c r="F27" s="20" t="s">
        <v>1241</v>
      </c>
      <c r="G27" s="20" t="s">
        <v>1242</v>
      </c>
      <c r="H27" s="20" t="s">
        <v>1243</v>
      </c>
      <c r="I27" s="20" t="s">
        <v>605</v>
      </c>
      <c r="J27" s="20" t="s">
        <v>1240</v>
      </c>
      <c r="K27" s="20" t="s">
        <v>1240</v>
      </c>
      <c r="L27" s="20" t="s">
        <v>1244</v>
      </c>
      <c r="M27" s="21">
        <v>45643</v>
      </c>
      <c r="N27" t="str">
        <f t="shared" si="0"/>
        <v>2110110000</v>
      </c>
      <c r="O27" t="str">
        <f t="shared" si="1"/>
        <v>Magisztrális készítmények</v>
      </c>
      <c r="P27" t="str">
        <f t="shared" si="2"/>
        <v>KM2101</v>
      </c>
      <c r="Q27" t="str">
        <f t="shared" si="3"/>
        <v>Szakmai anyagok beszerzése</v>
      </c>
      <c r="R27" t="str">
        <f t="shared" si="4"/>
        <v>KM21</v>
      </c>
      <c r="S27" t="str">
        <f t="shared" si="5"/>
        <v>Dologi és egyéb működési</v>
      </c>
      <c r="T27" t="str">
        <f t="shared" si="6"/>
        <v>KM2</v>
      </c>
      <c r="U27" t="str">
        <f t="shared" si="7"/>
        <v>Dologi és egyéb működési</v>
      </c>
      <c r="V27" t="str">
        <f t="shared" si="8"/>
        <v>KM</v>
      </c>
      <c r="W27" t="str">
        <f t="shared" si="9"/>
        <v>Működési kiadások</v>
      </c>
      <c r="X27" t="str">
        <f t="shared" si="10"/>
        <v>KIADASOK</v>
      </c>
      <c r="Y27" t="str">
        <f t="shared" si="11"/>
        <v>Kiadások</v>
      </c>
      <c r="Z27" t="str">
        <f t="shared" si="12"/>
        <v>kell</v>
      </c>
      <c r="AA27" t="str">
        <f>IF(L27&lt;&gt;"0006","nem kell",IF(AND(VLOOKUP($A27,pü_tétel_csop!$A:$B,1,1)&lt;=$A27,VLOOKUP($A27,pü_tétel_csop!$A:$B,2,1)&gt;=$A27),VLOOKUP($A27,pü_tétel_csop!$A:$D,4,1),"nincs besorolva"))</f>
        <v>KM2</v>
      </c>
    </row>
    <row r="28" spans="1:27" x14ac:dyDescent="0.25">
      <c r="A28" s="20" t="s">
        <v>617</v>
      </c>
      <c r="B28" s="20" t="s">
        <v>618</v>
      </c>
      <c r="C28" s="20" t="s">
        <v>618</v>
      </c>
      <c r="D28" s="20" t="s">
        <v>1240</v>
      </c>
      <c r="E28" s="20" t="s">
        <v>1240</v>
      </c>
      <c r="F28" s="20" t="s">
        <v>1241</v>
      </c>
      <c r="G28" s="20" t="s">
        <v>1242</v>
      </c>
      <c r="H28" s="20" t="s">
        <v>1243</v>
      </c>
      <c r="I28" s="20" t="s">
        <v>605</v>
      </c>
      <c r="J28" s="20" t="s">
        <v>1240</v>
      </c>
      <c r="K28" s="20" t="s">
        <v>1240</v>
      </c>
      <c r="L28" s="20" t="s">
        <v>1244</v>
      </c>
      <c r="M28" s="21">
        <v>45643</v>
      </c>
      <c r="N28" t="str">
        <f t="shared" si="0"/>
        <v>2110120000</v>
      </c>
      <c r="O28" t="str">
        <f t="shared" si="1"/>
        <v>Kontrasztanyagok</v>
      </c>
      <c r="P28" t="str">
        <f t="shared" si="2"/>
        <v>KM2101</v>
      </c>
      <c r="Q28" t="str">
        <f t="shared" si="3"/>
        <v>Szakmai anyagok beszerzése</v>
      </c>
      <c r="R28" t="str">
        <f t="shared" si="4"/>
        <v>KM21</v>
      </c>
      <c r="S28" t="str">
        <f t="shared" si="5"/>
        <v>Dologi és egyéb működési</v>
      </c>
      <c r="T28" t="str">
        <f t="shared" si="6"/>
        <v>KM2</v>
      </c>
      <c r="U28" t="str">
        <f t="shared" si="7"/>
        <v>Dologi és egyéb működési</v>
      </c>
      <c r="V28" t="str">
        <f t="shared" si="8"/>
        <v>KM</v>
      </c>
      <c r="W28" t="str">
        <f t="shared" si="9"/>
        <v>Működési kiadások</v>
      </c>
      <c r="X28" t="str">
        <f t="shared" si="10"/>
        <v>KIADASOK</v>
      </c>
      <c r="Y28" t="str">
        <f t="shared" si="11"/>
        <v>Kiadások</v>
      </c>
      <c r="Z28" t="str">
        <f t="shared" si="12"/>
        <v>kell</v>
      </c>
      <c r="AA28" t="str">
        <f>IF(L28&lt;&gt;"0006","nem kell",IF(AND(VLOOKUP($A28,pü_tétel_csop!$A:$B,1,1)&lt;=$A28,VLOOKUP($A28,pü_tétel_csop!$A:$B,2,1)&gt;=$A28),VLOOKUP($A28,pü_tétel_csop!$A:$D,4,1),"nincs besorolva"))</f>
        <v>KM2</v>
      </c>
    </row>
    <row r="29" spans="1:27" x14ac:dyDescent="0.25">
      <c r="A29" s="20" t="s">
        <v>619</v>
      </c>
      <c r="B29" s="20" t="s">
        <v>620</v>
      </c>
      <c r="C29" s="20" t="s">
        <v>1262</v>
      </c>
      <c r="D29" s="20" t="s">
        <v>1240</v>
      </c>
      <c r="E29" s="20" t="s">
        <v>1240</v>
      </c>
      <c r="F29" s="20" t="s">
        <v>1241</v>
      </c>
      <c r="G29" s="20" t="s">
        <v>1242</v>
      </c>
      <c r="H29" s="20" t="s">
        <v>1243</v>
      </c>
      <c r="I29" s="20" t="s">
        <v>605</v>
      </c>
      <c r="J29" s="20" t="s">
        <v>1240</v>
      </c>
      <c r="K29" s="20" t="s">
        <v>1240</v>
      </c>
      <c r="L29" s="20" t="s">
        <v>1244</v>
      </c>
      <c r="M29" s="21">
        <v>45643</v>
      </c>
      <c r="N29" t="str">
        <f t="shared" si="0"/>
        <v>2110130000</v>
      </c>
      <c r="O29" t="str">
        <f t="shared" si="1"/>
        <v>Vakcinák, szerobakteriális készítmények</v>
      </c>
      <c r="P29" t="str">
        <f t="shared" si="2"/>
        <v>KM2101</v>
      </c>
      <c r="Q29" t="str">
        <f t="shared" si="3"/>
        <v>Szakmai anyagok beszerzése</v>
      </c>
      <c r="R29" t="str">
        <f t="shared" si="4"/>
        <v>KM21</v>
      </c>
      <c r="S29" t="str">
        <f t="shared" si="5"/>
        <v>Dologi és egyéb működési</v>
      </c>
      <c r="T29" t="str">
        <f t="shared" si="6"/>
        <v>KM2</v>
      </c>
      <c r="U29" t="str">
        <f t="shared" si="7"/>
        <v>Dologi és egyéb működési</v>
      </c>
      <c r="V29" t="str">
        <f t="shared" si="8"/>
        <v>KM</v>
      </c>
      <c r="W29" t="str">
        <f t="shared" si="9"/>
        <v>Működési kiadások</v>
      </c>
      <c r="X29" t="str">
        <f t="shared" si="10"/>
        <v>KIADASOK</v>
      </c>
      <c r="Y29" t="str">
        <f t="shared" si="11"/>
        <v>Kiadások</v>
      </c>
      <c r="Z29" t="str">
        <f t="shared" si="12"/>
        <v>kell</v>
      </c>
      <c r="AA29" t="str">
        <f>IF(L29&lt;&gt;"0006","nem kell",IF(AND(VLOOKUP($A29,pü_tétel_csop!$A:$B,1,1)&lt;=$A29,VLOOKUP($A29,pü_tétel_csop!$A:$B,2,1)&gt;=$A29),VLOOKUP($A29,pü_tétel_csop!$A:$D,4,1),"nincs besorolva"))</f>
        <v>KM2</v>
      </c>
    </row>
    <row r="30" spans="1:27" x14ac:dyDescent="0.25">
      <c r="A30" s="20" t="s">
        <v>621</v>
      </c>
      <c r="B30" s="20" t="s">
        <v>622</v>
      </c>
      <c r="C30" s="20" t="s">
        <v>622</v>
      </c>
      <c r="D30" s="20" t="s">
        <v>1240</v>
      </c>
      <c r="E30" s="20" t="s">
        <v>1240</v>
      </c>
      <c r="F30" s="20" t="s">
        <v>1241</v>
      </c>
      <c r="G30" s="20" t="s">
        <v>1242</v>
      </c>
      <c r="H30" s="20" t="s">
        <v>1243</v>
      </c>
      <c r="I30" s="20" t="s">
        <v>605</v>
      </c>
      <c r="J30" s="20" t="s">
        <v>1240</v>
      </c>
      <c r="K30" s="20" t="s">
        <v>1240</v>
      </c>
      <c r="L30" s="20" t="s">
        <v>1244</v>
      </c>
      <c r="M30" s="21">
        <v>45643</v>
      </c>
      <c r="N30" t="str">
        <f t="shared" si="0"/>
        <v>2110140000</v>
      </c>
      <c r="O30" t="str">
        <f t="shared" si="1"/>
        <v>Gyógytápszer</v>
      </c>
      <c r="P30" t="str">
        <f t="shared" si="2"/>
        <v>KM2101</v>
      </c>
      <c r="Q30" t="str">
        <f t="shared" si="3"/>
        <v>Szakmai anyagok beszerzése</v>
      </c>
      <c r="R30" t="str">
        <f t="shared" si="4"/>
        <v>KM21</v>
      </c>
      <c r="S30" t="str">
        <f t="shared" si="5"/>
        <v>Dologi és egyéb működési</v>
      </c>
      <c r="T30" t="str">
        <f t="shared" si="6"/>
        <v>KM2</v>
      </c>
      <c r="U30" t="str">
        <f t="shared" si="7"/>
        <v>Dologi és egyéb működési</v>
      </c>
      <c r="V30" t="str">
        <f t="shared" si="8"/>
        <v>KM</v>
      </c>
      <c r="W30" t="str">
        <f t="shared" si="9"/>
        <v>Működési kiadások</v>
      </c>
      <c r="X30" t="str">
        <f t="shared" si="10"/>
        <v>KIADASOK</v>
      </c>
      <c r="Y30" t="str">
        <f t="shared" si="11"/>
        <v>Kiadások</v>
      </c>
      <c r="Z30" t="str">
        <f t="shared" si="12"/>
        <v>kell</v>
      </c>
      <c r="AA30" t="str">
        <f>IF(L30&lt;&gt;"0006","nem kell",IF(AND(VLOOKUP($A30,pü_tétel_csop!$A:$B,1,1)&lt;=$A30,VLOOKUP($A30,pü_tétel_csop!$A:$B,2,1)&gt;=$A30),VLOOKUP($A30,pü_tétel_csop!$A:$D,4,1),"nincs besorolva"))</f>
        <v>KM2</v>
      </c>
    </row>
    <row r="31" spans="1:27" x14ac:dyDescent="0.25">
      <c r="A31" s="20" t="s">
        <v>623</v>
      </c>
      <c r="B31" s="20" t="s">
        <v>624</v>
      </c>
      <c r="C31" s="20" t="s">
        <v>624</v>
      </c>
      <c r="D31" s="20" t="s">
        <v>1240</v>
      </c>
      <c r="E31" s="20" t="s">
        <v>1240</v>
      </c>
      <c r="F31" s="20" t="s">
        <v>1241</v>
      </c>
      <c r="G31" s="20" t="s">
        <v>1242</v>
      </c>
      <c r="H31" s="20" t="s">
        <v>1243</v>
      </c>
      <c r="I31" s="20" t="s">
        <v>605</v>
      </c>
      <c r="J31" s="20" t="s">
        <v>1240</v>
      </c>
      <c r="K31" s="20" t="s">
        <v>1240</v>
      </c>
      <c r="L31" s="20" t="s">
        <v>1244</v>
      </c>
      <c r="M31" s="21">
        <v>45643</v>
      </c>
      <c r="N31" t="str">
        <f t="shared" si="0"/>
        <v>2110150000</v>
      </c>
      <c r="O31" t="str">
        <f t="shared" si="1"/>
        <v>Vér, vérkészítmények</v>
      </c>
      <c r="P31" t="str">
        <f t="shared" si="2"/>
        <v>KM2101</v>
      </c>
      <c r="Q31" t="str">
        <f t="shared" si="3"/>
        <v>Szakmai anyagok beszerzése</v>
      </c>
      <c r="R31" t="str">
        <f t="shared" si="4"/>
        <v>KM21</v>
      </c>
      <c r="S31" t="str">
        <f t="shared" si="5"/>
        <v>Dologi és egyéb működési</v>
      </c>
      <c r="T31" t="str">
        <f t="shared" si="6"/>
        <v>KM2</v>
      </c>
      <c r="U31" t="str">
        <f t="shared" si="7"/>
        <v>Dologi és egyéb működési</v>
      </c>
      <c r="V31" t="str">
        <f t="shared" si="8"/>
        <v>KM</v>
      </c>
      <c r="W31" t="str">
        <f t="shared" si="9"/>
        <v>Működési kiadások</v>
      </c>
      <c r="X31" t="str">
        <f t="shared" si="10"/>
        <v>KIADASOK</v>
      </c>
      <c r="Y31" t="str">
        <f t="shared" si="11"/>
        <v>Kiadások</v>
      </c>
      <c r="Z31" t="str">
        <f t="shared" si="12"/>
        <v>kell</v>
      </c>
      <c r="AA31" t="str">
        <f>IF(L31&lt;&gt;"0006","nem kell",IF(AND(VLOOKUP($A31,pü_tétel_csop!$A:$B,1,1)&lt;=$A31,VLOOKUP($A31,pü_tétel_csop!$A:$B,2,1)&gt;=$A31),VLOOKUP($A31,pü_tétel_csop!$A:$D,4,1),"nincs besorolva"))</f>
        <v>KM2</v>
      </c>
    </row>
    <row r="32" spans="1:27" x14ac:dyDescent="0.25">
      <c r="A32" s="20" t="s">
        <v>625</v>
      </c>
      <c r="B32" s="20" t="s">
        <v>626</v>
      </c>
      <c r="C32" s="20" t="s">
        <v>626</v>
      </c>
      <c r="D32" s="20" t="s">
        <v>1240</v>
      </c>
      <c r="E32" s="20" t="s">
        <v>1240</v>
      </c>
      <c r="F32" s="20" t="s">
        <v>1241</v>
      </c>
      <c r="G32" s="20" t="s">
        <v>1242</v>
      </c>
      <c r="H32" s="20" t="s">
        <v>1243</v>
      </c>
      <c r="I32" s="20" t="s">
        <v>605</v>
      </c>
      <c r="J32" s="20" t="s">
        <v>1240</v>
      </c>
      <c r="K32" s="20" t="s">
        <v>1240</v>
      </c>
      <c r="L32" s="20" t="s">
        <v>1244</v>
      </c>
      <c r="M32" s="21">
        <v>45643</v>
      </c>
      <c r="N32" t="str">
        <f t="shared" si="0"/>
        <v>2110160000</v>
      </c>
      <c r="O32" t="str">
        <f t="shared" si="1"/>
        <v>Anyatej</v>
      </c>
      <c r="P32" t="str">
        <f t="shared" si="2"/>
        <v>KM2101</v>
      </c>
      <c r="Q32" t="str">
        <f t="shared" si="3"/>
        <v>Szakmai anyagok beszerzése</v>
      </c>
      <c r="R32" t="str">
        <f t="shared" si="4"/>
        <v>KM21</v>
      </c>
      <c r="S32" t="str">
        <f t="shared" si="5"/>
        <v>Dologi és egyéb működési</v>
      </c>
      <c r="T32" t="str">
        <f t="shared" si="6"/>
        <v>KM2</v>
      </c>
      <c r="U32" t="str">
        <f t="shared" si="7"/>
        <v>Dologi és egyéb működési</v>
      </c>
      <c r="V32" t="str">
        <f t="shared" si="8"/>
        <v>KM</v>
      </c>
      <c r="W32" t="str">
        <f t="shared" si="9"/>
        <v>Működési kiadások</v>
      </c>
      <c r="X32" t="str">
        <f t="shared" si="10"/>
        <v>KIADASOK</v>
      </c>
      <c r="Y32" t="str">
        <f t="shared" si="11"/>
        <v>Kiadások</v>
      </c>
      <c r="Z32" t="str">
        <f t="shared" si="12"/>
        <v>kell</v>
      </c>
      <c r="AA32" t="str">
        <f>IF(L32&lt;&gt;"0006","nem kell",IF(AND(VLOOKUP($A32,pü_tétel_csop!$A:$B,1,1)&lt;=$A32,VLOOKUP($A32,pü_tétel_csop!$A:$B,2,1)&gt;=$A32),VLOOKUP($A32,pü_tétel_csop!$A:$D,4,1),"nincs besorolva"))</f>
        <v>KM2</v>
      </c>
    </row>
    <row r="33" spans="1:27" x14ac:dyDescent="0.25">
      <c r="A33" s="20" t="s">
        <v>627</v>
      </c>
      <c r="B33" s="20" t="s">
        <v>628</v>
      </c>
      <c r="C33" s="20" t="s">
        <v>628</v>
      </c>
      <c r="D33" s="20" t="s">
        <v>1240</v>
      </c>
      <c r="E33" s="20" t="s">
        <v>1240</v>
      </c>
      <c r="F33" s="20" t="s">
        <v>1241</v>
      </c>
      <c r="G33" s="20" t="s">
        <v>1242</v>
      </c>
      <c r="H33" s="20" t="s">
        <v>1243</v>
      </c>
      <c r="I33" s="20" t="s">
        <v>605</v>
      </c>
      <c r="J33" s="20" t="s">
        <v>1240</v>
      </c>
      <c r="K33" s="20" t="s">
        <v>1240</v>
      </c>
      <c r="L33" s="20" t="s">
        <v>1244</v>
      </c>
      <c r="M33" s="21">
        <v>45643</v>
      </c>
      <c r="N33" t="str">
        <f t="shared" si="0"/>
        <v>2110170000</v>
      </c>
      <c r="O33" t="str">
        <f t="shared" si="1"/>
        <v>Magi díj. (techn)</v>
      </c>
      <c r="P33" t="str">
        <f t="shared" si="2"/>
        <v>KM2101</v>
      </c>
      <c r="Q33" t="str">
        <f t="shared" si="3"/>
        <v>Szakmai anyagok beszerzése</v>
      </c>
      <c r="R33" t="str">
        <f t="shared" si="4"/>
        <v>KM21</v>
      </c>
      <c r="S33" t="str">
        <f t="shared" si="5"/>
        <v>Dologi és egyéb működési</v>
      </c>
      <c r="T33" t="str">
        <f t="shared" si="6"/>
        <v>KM2</v>
      </c>
      <c r="U33" t="str">
        <f t="shared" si="7"/>
        <v>Dologi és egyéb működési</v>
      </c>
      <c r="V33" t="str">
        <f t="shared" si="8"/>
        <v>KM</v>
      </c>
      <c r="W33" t="str">
        <f t="shared" si="9"/>
        <v>Működési kiadások</v>
      </c>
      <c r="X33" t="str">
        <f t="shared" si="10"/>
        <v>KIADASOK</v>
      </c>
      <c r="Y33" t="str">
        <f t="shared" si="11"/>
        <v>Kiadások</v>
      </c>
      <c r="Z33" t="str">
        <f t="shared" si="12"/>
        <v>kell</v>
      </c>
      <c r="AA33" t="str">
        <f>IF(L33&lt;&gt;"0006","nem kell",IF(AND(VLOOKUP($A33,pü_tétel_csop!$A:$B,1,1)&lt;=$A33,VLOOKUP($A33,pü_tétel_csop!$A:$B,2,1)&gt;=$A33),VLOOKUP($A33,pü_tétel_csop!$A:$D,4,1),"nincs besorolva"))</f>
        <v>KM2</v>
      </c>
    </row>
    <row r="34" spans="1:27" x14ac:dyDescent="0.25">
      <c r="A34" s="20" t="s">
        <v>629</v>
      </c>
      <c r="B34" s="20" t="s">
        <v>630</v>
      </c>
      <c r="C34" s="20" t="s">
        <v>1263</v>
      </c>
      <c r="D34" s="20" t="s">
        <v>1240</v>
      </c>
      <c r="E34" s="20" t="s">
        <v>1240</v>
      </c>
      <c r="F34" s="20" t="s">
        <v>1241</v>
      </c>
      <c r="G34" s="20" t="s">
        <v>1242</v>
      </c>
      <c r="H34" s="20" t="s">
        <v>1243</v>
      </c>
      <c r="I34" s="20" t="s">
        <v>605</v>
      </c>
      <c r="J34" s="20" t="s">
        <v>1240</v>
      </c>
      <c r="K34" s="20" t="s">
        <v>1240</v>
      </c>
      <c r="L34" s="20" t="s">
        <v>1244</v>
      </c>
      <c r="M34" s="21">
        <v>45643</v>
      </c>
      <c r="N34" t="str">
        <f t="shared" si="0"/>
        <v>2110200000</v>
      </c>
      <c r="O34" t="str">
        <f t="shared" si="1"/>
        <v>Gyógyszertári vegyszer</v>
      </c>
      <c r="P34" t="str">
        <f t="shared" si="2"/>
        <v>KM2101</v>
      </c>
      <c r="Q34" t="str">
        <f t="shared" si="3"/>
        <v>Szakmai anyagok beszerzése</v>
      </c>
      <c r="R34" t="str">
        <f t="shared" si="4"/>
        <v>KM21</v>
      </c>
      <c r="S34" t="str">
        <f t="shared" si="5"/>
        <v>Dologi és egyéb működési</v>
      </c>
      <c r="T34" t="str">
        <f t="shared" si="6"/>
        <v>KM2</v>
      </c>
      <c r="U34" t="str">
        <f t="shared" si="7"/>
        <v>Dologi és egyéb működési</v>
      </c>
      <c r="V34" t="str">
        <f t="shared" si="8"/>
        <v>KM</v>
      </c>
      <c r="W34" t="str">
        <f t="shared" si="9"/>
        <v>Működési kiadások</v>
      </c>
      <c r="X34" t="str">
        <f t="shared" si="10"/>
        <v>KIADASOK</v>
      </c>
      <c r="Y34" t="str">
        <f t="shared" si="11"/>
        <v>Kiadások</v>
      </c>
      <c r="Z34" t="str">
        <f t="shared" si="12"/>
        <v>kell</v>
      </c>
      <c r="AA34" t="str">
        <f>IF(L34&lt;&gt;"0006","nem kell",IF(AND(VLOOKUP($A34,pü_tétel_csop!$A:$B,1,1)&lt;=$A34,VLOOKUP($A34,pü_tétel_csop!$A:$B,2,1)&gt;=$A34),VLOOKUP($A34,pü_tétel_csop!$A:$D,4,1),"nincs besorolva"))</f>
        <v>KM2</v>
      </c>
    </row>
    <row r="35" spans="1:27" x14ac:dyDescent="0.25">
      <c r="A35" s="20" t="s">
        <v>631</v>
      </c>
      <c r="B35" s="20" t="s">
        <v>632</v>
      </c>
      <c r="C35" s="20" t="s">
        <v>1264</v>
      </c>
      <c r="D35" s="20" t="s">
        <v>1240</v>
      </c>
      <c r="E35" s="20" t="s">
        <v>1240</v>
      </c>
      <c r="F35" s="20" t="s">
        <v>1241</v>
      </c>
      <c r="G35" s="20" t="s">
        <v>1242</v>
      </c>
      <c r="H35" s="20" t="s">
        <v>1243</v>
      </c>
      <c r="I35" s="20" t="s">
        <v>605</v>
      </c>
      <c r="J35" s="20" t="s">
        <v>1240</v>
      </c>
      <c r="K35" s="20" t="s">
        <v>1240</v>
      </c>
      <c r="L35" s="20" t="s">
        <v>1244</v>
      </c>
      <c r="M35" s="21">
        <v>45643</v>
      </c>
      <c r="N35" t="str">
        <f t="shared" si="0"/>
        <v>2110210000</v>
      </c>
      <c r="O35" t="str">
        <f t="shared" si="1"/>
        <v>Gyógyszertári fertőtlenítőszer</v>
      </c>
      <c r="P35" t="str">
        <f t="shared" si="2"/>
        <v>KM2101</v>
      </c>
      <c r="Q35" t="str">
        <f t="shared" si="3"/>
        <v>Szakmai anyagok beszerzése</v>
      </c>
      <c r="R35" t="str">
        <f t="shared" si="4"/>
        <v>KM21</v>
      </c>
      <c r="S35" t="str">
        <f t="shared" si="5"/>
        <v>Dologi és egyéb működési</v>
      </c>
      <c r="T35" t="str">
        <f t="shared" si="6"/>
        <v>KM2</v>
      </c>
      <c r="U35" t="str">
        <f t="shared" si="7"/>
        <v>Dologi és egyéb működési</v>
      </c>
      <c r="V35" t="str">
        <f t="shared" si="8"/>
        <v>KM</v>
      </c>
      <c r="W35" t="str">
        <f t="shared" si="9"/>
        <v>Működési kiadások</v>
      </c>
      <c r="X35" t="str">
        <f t="shared" si="10"/>
        <v>KIADASOK</v>
      </c>
      <c r="Y35" t="str">
        <f t="shared" si="11"/>
        <v>Kiadások</v>
      </c>
      <c r="Z35" t="str">
        <f t="shared" si="12"/>
        <v>kell</v>
      </c>
      <c r="AA35" t="str">
        <f>IF(L35&lt;&gt;"0006","nem kell",IF(AND(VLOOKUP($A35,pü_tétel_csop!$A:$B,1,1)&lt;=$A35,VLOOKUP($A35,pü_tétel_csop!$A:$B,2,1)&gt;=$A35),VLOOKUP($A35,pü_tétel_csop!$A:$D,4,1),"nincs besorolva"))</f>
        <v>KM2</v>
      </c>
    </row>
    <row r="36" spans="1:27" x14ac:dyDescent="0.25">
      <c r="A36" s="20" t="s">
        <v>633</v>
      </c>
      <c r="B36" s="20" t="s">
        <v>634</v>
      </c>
      <c r="C36" s="20" t="s">
        <v>634</v>
      </c>
      <c r="D36" s="20" t="s">
        <v>1240</v>
      </c>
      <c r="E36" s="20" t="s">
        <v>1240</v>
      </c>
      <c r="F36" s="20" t="s">
        <v>1241</v>
      </c>
      <c r="G36" s="20" t="s">
        <v>1242</v>
      </c>
      <c r="H36" s="20" t="s">
        <v>1243</v>
      </c>
      <c r="I36" s="20" t="s">
        <v>605</v>
      </c>
      <c r="J36" s="20" t="s">
        <v>1240</v>
      </c>
      <c r="K36" s="20" t="s">
        <v>1240</v>
      </c>
      <c r="L36" s="20" t="s">
        <v>1244</v>
      </c>
      <c r="M36" s="21">
        <v>45643</v>
      </c>
      <c r="N36" t="str">
        <f t="shared" si="0"/>
        <v>2110220000</v>
      </c>
      <c r="O36" t="str">
        <f t="shared" si="1"/>
        <v>Étrendkiegészítők</v>
      </c>
      <c r="P36" t="str">
        <f t="shared" si="2"/>
        <v>KM2101</v>
      </c>
      <c r="Q36" t="str">
        <f t="shared" si="3"/>
        <v>Szakmai anyagok beszerzése</v>
      </c>
      <c r="R36" t="str">
        <f t="shared" si="4"/>
        <v>KM21</v>
      </c>
      <c r="S36" t="str">
        <f t="shared" si="5"/>
        <v>Dologi és egyéb működési</v>
      </c>
      <c r="T36" t="str">
        <f t="shared" si="6"/>
        <v>KM2</v>
      </c>
      <c r="U36" t="str">
        <f t="shared" si="7"/>
        <v>Dologi és egyéb működési</v>
      </c>
      <c r="V36" t="str">
        <f t="shared" si="8"/>
        <v>KM</v>
      </c>
      <c r="W36" t="str">
        <f t="shared" si="9"/>
        <v>Működési kiadások</v>
      </c>
      <c r="X36" t="str">
        <f t="shared" si="10"/>
        <v>KIADASOK</v>
      </c>
      <c r="Y36" t="str">
        <f t="shared" si="11"/>
        <v>Kiadások</v>
      </c>
      <c r="Z36" t="str">
        <f t="shared" si="12"/>
        <v>kell</v>
      </c>
      <c r="AA36" t="str">
        <f>IF(L36&lt;&gt;"0006","nem kell",IF(AND(VLOOKUP($A36,pü_tétel_csop!$A:$B,1,1)&lt;=$A36,VLOOKUP($A36,pü_tétel_csop!$A:$B,2,1)&gt;=$A36),VLOOKUP($A36,pü_tétel_csop!$A:$D,4,1),"nincs besorolva"))</f>
        <v>KM2</v>
      </c>
    </row>
    <row r="37" spans="1:27" x14ac:dyDescent="0.25">
      <c r="A37" s="20" t="s">
        <v>635</v>
      </c>
      <c r="B37" s="20" t="s">
        <v>636</v>
      </c>
      <c r="C37" s="20" t="s">
        <v>1265</v>
      </c>
      <c r="D37" s="20" t="s">
        <v>1240</v>
      </c>
      <c r="E37" s="20" t="s">
        <v>1240</v>
      </c>
      <c r="F37" s="20" t="s">
        <v>1241</v>
      </c>
      <c r="G37" s="20" t="s">
        <v>1242</v>
      </c>
      <c r="H37" s="20" t="s">
        <v>1243</v>
      </c>
      <c r="I37" s="20" t="s">
        <v>605</v>
      </c>
      <c r="J37" s="20" t="s">
        <v>1240</v>
      </c>
      <c r="K37" s="20" t="s">
        <v>1240</v>
      </c>
      <c r="L37" s="20" t="s">
        <v>1244</v>
      </c>
      <c r="M37" s="21">
        <v>45643</v>
      </c>
      <c r="N37" t="str">
        <f t="shared" si="0"/>
        <v>2110300000</v>
      </c>
      <c r="O37" t="str">
        <f t="shared" si="1"/>
        <v>Szakanyag raktári vegyszerek</v>
      </c>
      <c r="P37" t="str">
        <f t="shared" si="2"/>
        <v>KM2101</v>
      </c>
      <c r="Q37" t="str">
        <f t="shared" si="3"/>
        <v>Szakmai anyagok beszerzése</v>
      </c>
      <c r="R37" t="str">
        <f t="shared" si="4"/>
        <v>KM21</v>
      </c>
      <c r="S37" t="str">
        <f t="shared" si="5"/>
        <v>Dologi és egyéb működési</v>
      </c>
      <c r="T37" t="str">
        <f t="shared" si="6"/>
        <v>KM2</v>
      </c>
      <c r="U37" t="str">
        <f t="shared" si="7"/>
        <v>Dologi és egyéb működési</v>
      </c>
      <c r="V37" t="str">
        <f t="shared" si="8"/>
        <v>KM</v>
      </c>
      <c r="W37" t="str">
        <f t="shared" si="9"/>
        <v>Működési kiadások</v>
      </c>
      <c r="X37" t="str">
        <f t="shared" si="10"/>
        <v>KIADASOK</v>
      </c>
      <c r="Y37" t="str">
        <f t="shared" si="11"/>
        <v>Kiadások</v>
      </c>
      <c r="Z37" t="str">
        <f t="shared" si="12"/>
        <v>kell</v>
      </c>
      <c r="AA37" t="str">
        <f>IF(L37&lt;&gt;"0006","nem kell",IF(AND(VLOOKUP($A37,pü_tétel_csop!$A:$B,1,1)&lt;=$A37,VLOOKUP($A37,pü_tétel_csop!$A:$B,2,1)&gt;=$A37),VLOOKUP($A37,pü_tétel_csop!$A:$D,4,1),"nincs besorolva"))</f>
        <v>KM2</v>
      </c>
    </row>
    <row r="38" spans="1:27" x14ac:dyDescent="0.25">
      <c r="A38" s="20" t="s">
        <v>637</v>
      </c>
      <c r="B38" s="20" t="s">
        <v>638</v>
      </c>
      <c r="C38" s="20" t="s">
        <v>1266</v>
      </c>
      <c r="D38" s="20" t="s">
        <v>1240</v>
      </c>
      <c r="E38" s="20" t="s">
        <v>1240</v>
      </c>
      <c r="F38" s="20" t="s">
        <v>1241</v>
      </c>
      <c r="G38" s="20" t="s">
        <v>1242</v>
      </c>
      <c r="H38" s="20" t="s">
        <v>1243</v>
      </c>
      <c r="I38" s="20" t="s">
        <v>605</v>
      </c>
      <c r="J38" s="20" t="s">
        <v>1240</v>
      </c>
      <c r="K38" s="20" t="s">
        <v>1240</v>
      </c>
      <c r="L38" s="20" t="s">
        <v>1244</v>
      </c>
      <c r="M38" s="21">
        <v>45643</v>
      </c>
      <c r="N38" t="str">
        <f t="shared" si="0"/>
        <v>2110400000</v>
      </c>
      <c r="O38" t="str">
        <f t="shared" si="1"/>
        <v>Szőlészeti vegyszer, növényvédőszer</v>
      </c>
      <c r="P38" t="str">
        <f t="shared" si="2"/>
        <v>KM2101</v>
      </c>
      <c r="Q38" t="str">
        <f t="shared" si="3"/>
        <v>Szakmai anyagok beszerzése</v>
      </c>
      <c r="R38" t="str">
        <f t="shared" si="4"/>
        <v>KM21</v>
      </c>
      <c r="S38" t="str">
        <f t="shared" si="5"/>
        <v>Dologi és egyéb működési</v>
      </c>
      <c r="T38" t="str">
        <f t="shared" si="6"/>
        <v>KM2</v>
      </c>
      <c r="U38" t="str">
        <f t="shared" si="7"/>
        <v>Dologi és egyéb működési</v>
      </c>
      <c r="V38" t="str">
        <f t="shared" si="8"/>
        <v>KM</v>
      </c>
      <c r="W38" t="str">
        <f t="shared" si="9"/>
        <v>Működési kiadások</v>
      </c>
      <c r="X38" t="str">
        <f t="shared" si="10"/>
        <v>KIADASOK</v>
      </c>
      <c r="Y38" t="str">
        <f t="shared" si="11"/>
        <v>Kiadások</v>
      </c>
      <c r="Z38" t="str">
        <f t="shared" si="12"/>
        <v>kell</v>
      </c>
      <c r="AA38" t="str">
        <f>IF(L38&lt;&gt;"0006","nem kell",IF(AND(VLOOKUP($A38,pü_tétel_csop!$A:$B,1,1)&lt;=$A38,VLOOKUP($A38,pü_tétel_csop!$A:$B,2,1)&gt;=$A38),VLOOKUP($A38,pü_tétel_csop!$A:$D,4,1),"nincs besorolva"))</f>
        <v>KM2</v>
      </c>
    </row>
    <row r="39" spans="1:27" x14ac:dyDescent="0.25">
      <c r="A39" s="20" t="s">
        <v>639</v>
      </c>
      <c r="B39" s="20" t="s">
        <v>640</v>
      </c>
      <c r="C39" s="20" t="s">
        <v>1267</v>
      </c>
      <c r="D39" s="20" t="s">
        <v>1240</v>
      </c>
      <c r="E39" s="20" t="s">
        <v>1240</v>
      </c>
      <c r="F39" s="20" t="s">
        <v>1241</v>
      </c>
      <c r="G39" s="20" t="s">
        <v>1242</v>
      </c>
      <c r="H39" s="20" t="s">
        <v>1243</v>
      </c>
      <c r="I39" s="20" t="s">
        <v>605</v>
      </c>
      <c r="J39" s="20" t="s">
        <v>1240</v>
      </c>
      <c r="K39" s="20" t="s">
        <v>1240</v>
      </c>
      <c r="L39" s="20" t="s">
        <v>1244</v>
      </c>
      <c r="M39" s="21">
        <v>45643</v>
      </c>
      <c r="N39" t="str">
        <f t="shared" si="0"/>
        <v>2110500000</v>
      </c>
      <c r="O39" t="str">
        <f t="shared" si="1"/>
        <v>Gyógyszertári szakmai anyagok</v>
      </c>
      <c r="P39" t="str">
        <f t="shared" si="2"/>
        <v>KM2101</v>
      </c>
      <c r="Q39" t="str">
        <f t="shared" si="3"/>
        <v>Szakmai anyagok beszerzése</v>
      </c>
      <c r="R39" t="str">
        <f t="shared" si="4"/>
        <v>KM21</v>
      </c>
      <c r="S39" t="str">
        <f t="shared" si="5"/>
        <v>Dologi és egyéb működési</v>
      </c>
      <c r="T39" t="str">
        <f t="shared" si="6"/>
        <v>KM2</v>
      </c>
      <c r="U39" t="str">
        <f t="shared" si="7"/>
        <v>Dologi és egyéb működési</v>
      </c>
      <c r="V39" t="str">
        <f t="shared" si="8"/>
        <v>KM</v>
      </c>
      <c r="W39" t="str">
        <f t="shared" si="9"/>
        <v>Működési kiadások</v>
      </c>
      <c r="X39" t="str">
        <f t="shared" si="10"/>
        <v>KIADASOK</v>
      </c>
      <c r="Y39" t="str">
        <f t="shared" si="11"/>
        <v>Kiadások</v>
      </c>
      <c r="Z39" t="str">
        <f t="shared" si="12"/>
        <v>kell</v>
      </c>
      <c r="AA39" t="str">
        <f>IF(L39&lt;&gt;"0006","nem kell",IF(AND(VLOOKUP($A39,pü_tétel_csop!$A:$B,1,1)&lt;=$A39,VLOOKUP($A39,pü_tétel_csop!$A:$B,2,1)&gt;=$A39),VLOOKUP($A39,pü_tétel_csop!$A:$D,4,1),"nincs besorolva"))</f>
        <v>KM2</v>
      </c>
    </row>
    <row r="40" spans="1:27" x14ac:dyDescent="0.25">
      <c r="A40" s="20" t="s">
        <v>641</v>
      </c>
      <c r="B40" s="20" t="s">
        <v>642</v>
      </c>
      <c r="C40" s="20" t="s">
        <v>642</v>
      </c>
      <c r="D40" s="20" t="s">
        <v>1240</v>
      </c>
      <c r="E40" s="20" t="s">
        <v>1240</v>
      </c>
      <c r="F40" s="20" t="s">
        <v>1241</v>
      </c>
      <c r="G40" s="20" t="s">
        <v>1242</v>
      </c>
      <c r="H40" s="20" t="s">
        <v>1243</v>
      </c>
      <c r="I40" s="20" t="s">
        <v>605</v>
      </c>
      <c r="J40" s="20" t="s">
        <v>1240</v>
      </c>
      <c r="K40" s="20" t="s">
        <v>1240</v>
      </c>
      <c r="L40" s="20" t="s">
        <v>1244</v>
      </c>
      <c r="M40" s="21">
        <v>45643</v>
      </c>
      <c r="N40" t="str">
        <f t="shared" si="0"/>
        <v>2110510000</v>
      </c>
      <c r="O40" t="str">
        <f t="shared" si="1"/>
        <v>Kötszer</v>
      </c>
      <c r="P40" t="str">
        <f t="shared" si="2"/>
        <v>KM2101</v>
      </c>
      <c r="Q40" t="str">
        <f t="shared" si="3"/>
        <v>Szakmai anyagok beszerzése</v>
      </c>
      <c r="R40" t="str">
        <f t="shared" si="4"/>
        <v>KM21</v>
      </c>
      <c r="S40" t="str">
        <f t="shared" si="5"/>
        <v>Dologi és egyéb működési</v>
      </c>
      <c r="T40" t="str">
        <f t="shared" si="6"/>
        <v>KM2</v>
      </c>
      <c r="U40" t="str">
        <f t="shared" si="7"/>
        <v>Dologi és egyéb működési</v>
      </c>
      <c r="V40" t="str">
        <f t="shared" si="8"/>
        <v>KM</v>
      </c>
      <c r="W40" t="str">
        <f t="shared" si="9"/>
        <v>Működési kiadások</v>
      </c>
      <c r="X40" t="str">
        <f t="shared" si="10"/>
        <v>KIADASOK</v>
      </c>
      <c r="Y40" t="str">
        <f t="shared" si="11"/>
        <v>Kiadások</v>
      </c>
      <c r="Z40" t="str">
        <f t="shared" si="12"/>
        <v>kell</v>
      </c>
      <c r="AA40" t="str">
        <f>IF(L40&lt;&gt;"0006","nem kell",IF(AND(VLOOKUP($A40,pü_tétel_csop!$A:$B,1,1)&lt;=$A40,VLOOKUP($A40,pü_tétel_csop!$A:$B,2,1)&gt;=$A40),VLOOKUP($A40,pü_tétel_csop!$A:$D,4,1),"nincs besorolva"))</f>
        <v>KM2</v>
      </c>
    </row>
    <row r="41" spans="1:27" x14ac:dyDescent="0.25">
      <c r="A41" s="20" t="s">
        <v>643</v>
      </c>
      <c r="B41" s="20" t="s">
        <v>644</v>
      </c>
      <c r="C41" s="20" t="s">
        <v>1268</v>
      </c>
      <c r="D41" s="20" t="s">
        <v>1240</v>
      </c>
      <c r="E41" s="20" t="s">
        <v>1240</v>
      </c>
      <c r="F41" s="20" t="s">
        <v>1241</v>
      </c>
      <c r="G41" s="20" t="s">
        <v>1242</v>
      </c>
      <c r="H41" s="20" t="s">
        <v>1243</v>
      </c>
      <c r="I41" s="20" t="s">
        <v>605</v>
      </c>
      <c r="J41" s="20" t="s">
        <v>1240</v>
      </c>
      <c r="K41" s="20" t="s">
        <v>1240</v>
      </c>
      <c r="L41" s="20" t="s">
        <v>1244</v>
      </c>
      <c r="M41" s="21">
        <v>45643</v>
      </c>
      <c r="N41" t="str">
        <f t="shared" si="0"/>
        <v>2110520000</v>
      </c>
      <c r="O41" t="str">
        <f t="shared" si="1"/>
        <v>Egyéb egyszer használatos szakmai anyagok</v>
      </c>
      <c r="P41" t="str">
        <f t="shared" si="2"/>
        <v>KM2101</v>
      </c>
      <c r="Q41" t="str">
        <f t="shared" si="3"/>
        <v>Szakmai anyagok beszerzése</v>
      </c>
      <c r="R41" t="str">
        <f t="shared" si="4"/>
        <v>KM21</v>
      </c>
      <c r="S41" t="str">
        <f t="shared" si="5"/>
        <v>Dologi és egyéb működési</v>
      </c>
      <c r="T41" t="str">
        <f t="shared" si="6"/>
        <v>KM2</v>
      </c>
      <c r="U41" t="str">
        <f t="shared" si="7"/>
        <v>Dologi és egyéb működési</v>
      </c>
      <c r="V41" t="str">
        <f t="shared" si="8"/>
        <v>KM</v>
      </c>
      <c r="W41" t="str">
        <f t="shared" si="9"/>
        <v>Működési kiadások</v>
      </c>
      <c r="X41" t="str">
        <f t="shared" si="10"/>
        <v>KIADASOK</v>
      </c>
      <c r="Y41" t="str">
        <f t="shared" si="11"/>
        <v>Kiadások</v>
      </c>
      <c r="Z41" t="str">
        <f t="shared" si="12"/>
        <v>kell</v>
      </c>
      <c r="AA41" t="str">
        <f>IF(L41&lt;&gt;"0006","nem kell",IF(AND(VLOOKUP($A41,pü_tétel_csop!$A:$B,1,1)&lt;=$A41,VLOOKUP($A41,pü_tétel_csop!$A:$B,2,1)&gt;=$A41),VLOOKUP($A41,pü_tétel_csop!$A:$D,4,1),"nincs besorolva"))</f>
        <v>KM2</v>
      </c>
    </row>
    <row r="42" spans="1:27" x14ac:dyDescent="0.25">
      <c r="A42" s="20" t="s">
        <v>645</v>
      </c>
      <c r="B42" s="20" t="s">
        <v>646</v>
      </c>
      <c r="C42" s="20" t="s">
        <v>646</v>
      </c>
      <c r="D42" s="20" t="s">
        <v>1240</v>
      </c>
      <c r="E42" s="20" t="s">
        <v>1240</v>
      </c>
      <c r="F42" s="20" t="s">
        <v>1241</v>
      </c>
      <c r="G42" s="20" t="s">
        <v>1242</v>
      </c>
      <c r="H42" s="20" t="s">
        <v>1243</v>
      </c>
      <c r="I42" s="20" t="s">
        <v>605</v>
      </c>
      <c r="J42" s="20" t="s">
        <v>1240</v>
      </c>
      <c r="K42" s="20" t="s">
        <v>1240</v>
      </c>
      <c r="L42" s="20" t="s">
        <v>1244</v>
      </c>
      <c r="M42" s="21">
        <v>45643</v>
      </c>
      <c r="N42" t="str">
        <f t="shared" si="0"/>
        <v>2110530000</v>
      </c>
      <c r="O42" t="str">
        <f t="shared" si="1"/>
        <v>Varróanyag</v>
      </c>
      <c r="P42" t="str">
        <f t="shared" si="2"/>
        <v>KM2101</v>
      </c>
      <c r="Q42" t="str">
        <f t="shared" si="3"/>
        <v>Szakmai anyagok beszerzése</v>
      </c>
      <c r="R42" t="str">
        <f t="shared" si="4"/>
        <v>KM21</v>
      </c>
      <c r="S42" t="str">
        <f t="shared" si="5"/>
        <v>Dologi és egyéb működési</v>
      </c>
      <c r="T42" t="str">
        <f t="shared" si="6"/>
        <v>KM2</v>
      </c>
      <c r="U42" t="str">
        <f t="shared" si="7"/>
        <v>Dologi és egyéb működési</v>
      </c>
      <c r="V42" t="str">
        <f t="shared" si="8"/>
        <v>KM</v>
      </c>
      <c r="W42" t="str">
        <f t="shared" si="9"/>
        <v>Működési kiadások</v>
      </c>
      <c r="X42" t="str">
        <f t="shared" si="10"/>
        <v>KIADASOK</v>
      </c>
      <c r="Y42" t="str">
        <f t="shared" si="11"/>
        <v>Kiadások</v>
      </c>
      <c r="Z42" t="str">
        <f t="shared" si="12"/>
        <v>kell</v>
      </c>
      <c r="AA42" t="str">
        <f>IF(L42&lt;&gt;"0006","nem kell",IF(AND(VLOOKUP($A42,pü_tétel_csop!$A:$B,1,1)&lt;=$A42,VLOOKUP($A42,pü_tétel_csop!$A:$B,2,1)&gt;=$A42),VLOOKUP($A42,pü_tétel_csop!$A:$D,4,1),"nincs besorolva"))</f>
        <v>KM2</v>
      </c>
    </row>
    <row r="43" spans="1:27" x14ac:dyDescent="0.25">
      <c r="A43" s="20" t="s">
        <v>647</v>
      </c>
      <c r="B43" s="20" t="s">
        <v>648</v>
      </c>
      <c r="C43" s="20" t="s">
        <v>648</v>
      </c>
      <c r="D43" s="20" t="s">
        <v>1240</v>
      </c>
      <c r="E43" s="20" t="s">
        <v>1240</v>
      </c>
      <c r="F43" s="20" t="s">
        <v>1241</v>
      </c>
      <c r="G43" s="20" t="s">
        <v>1242</v>
      </c>
      <c r="H43" s="20" t="s">
        <v>1243</v>
      </c>
      <c r="I43" s="20" t="s">
        <v>605</v>
      </c>
      <c r="J43" s="20" t="s">
        <v>1240</v>
      </c>
      <c r="K43" s="20" t="s">
        <v>1240</v>
      </c>
      <c r="L43" s="20" t="s">
        <v>1244</v>
      </c>
      <c r="M43" s="21">
        <v>45643</v>
      </c>
      <c r="N43" t="str">
        <f t="shared" si="0"/>
        <v>2110600000</v>
      </c>
      <c r="O43" t="str">
        <f t="shared" si="1"/>
        <v>Orvosi gázok</v>
      </c>
      <c r="P43" t="str">
        <f t="shared" si="2"/>
        <v>KM2101</v>
      </c>
      <c r="Q43" t="str">
        <f t="shared" si="3"/>
        <v>Szakmai anyagok beszerzése</v>
      </c>
      <c r="R43" t="str">
        <f t="shared" si="4"/>
        <v>KM21</v>
      </c>
      <c r="S43" t="str">
        <f t="shared" si="5"/>
        <v>Dologi és egyéb működési</v>
      </c>
      <c r="T43" t="str">
        <f t="shared" si="6"/>
        <v>KM2</v>
      </c>
      <c r="U43" t="str">
        <f t="shared" si="7"/>
        <v>Dologi és egyéb működési</v>
      </c>
      <c r="V43" t="str">
        <f t="shared" si="8"/>
        <v>KM</v>
      </c>
      <c r="W43" t="str">
        <f t="shared" si="9"/>
        <v>Működési kiadások</v>
      </c>
      <c r="X43" t="str">
        <f t="shared" si="10"/>
        <v>KIADASOK</v>
      </c>
      <c r="Y43" t="str">
        <f t="shared" si="11"/>
        <v>Kiadások</v>
      </c>
      <c r="Z43" t="str">
        <f t="shared" si="12"/>
        <v>kell</v>
      </c>
      <c r="AA43" t="str">
        <f>IF(L43&lt;&gt;"0006","nem kell",IF(AND(VLOOKUP($A43,pü_tétel_csop!$A:$B,1,1)&lt;=$A43,VLOOKUP($A43,pü_tétel_csop!$A:$B,2,1)&gt;=$A43),VLOOKUP($A43,pü_tétel_csop!$A:$D,4,1),"nincs besorolva"))</f>
        <v>KM2</v>
      </c>
    </row>
    <row r="44" spans="1:27" x14ac:dyDescent="0.25">
      <c r="A44" s="20" t="s">
        <v>649</v>
      </c>
      <c r="B44" s="20" t="s">
        <v>650</v>
      </c>
      <c r="C44" s="20" t="s">
        <v>1269</v>
      </c>
      <c r="D44" s="20" t="s">
        <v>1240</v>
      </c>
      <c r="E44" s="20" t="s">
        <v>1240</v>
      </c>
      <c r="F44" s="20" t="s">
        <v>1241</v>
      </c>
      <c r="G44" s="20" t="s">
        <v>1242</v>
      </c>
      <c r="H44" s="20" t="s">
        <v>1243</v>
      </c>
      <c r="I44" s="20" t="s">
        <v>605</v>
      </c>
      <c r="J44" s="20" t="s">
        <v>1240</v>
      </c>
      <c r="K44" s="20" t="s">
        <v>1240</v>
      </c>
      <c r="L44" s="20" t="s">
        <v>1244</v>
      </c>
      <c r="M44" s="21">
        <v>45643</v>
      </c>
      <c r="N44" t="str">
        <f t="shared" si="0"/>
        <v>2110610000</v>
      </c>
      <c r="O44" t="str">
        <f t="shared" si="1"/>
        <v>Diagnosztikák speciális anyagai</v>
      </c>
      <c r="P44" t="str">
        <f t="shared" si="2"/>
        <v>KM2101</v>
      </c>
      <c r="Q44" t="str">
        <f t="shared" si="3"/>
        <v>Szakmai anyagok beszerzése</v>
      </c>
      <c r="R44" t="str">
        <f t="shared" si="4"/>
        <v>KM21</v>
      </c>
      <c r="S44" t="str">
        <f t="shared" si="5"/>
        <v>Dologi és egyéb működési</v>
      </c>
      <c r="T44" t="str">
        <f t="shared" si="6"/>
        <v>KM2</v>
      </c>
      <c r="U44" t="str">
        <f t="shared" si="7"/>
        <v>Dologi és egyéb működési</v>
      </c>
      <c r="V44" t="str">
        <f t="shared" si="8"/>
        <v>KM</v>
      </c>
      <c r="W44" t="str">
        <f t="shared" si="9"/>
        <v>Működési kiadások</v>
      </c>
      <c r="X44" t="str">
        <f t="shared" si="10"/>
        <v>KIADASOK</v>
      </c>
      <c r="Y44" t="str">
        <f t="shared" si="11"/>
        <v>Kiadások</v>
      </c>
      <c r="Z44" t="str">
        <f t="shared" si="12"/>
        <v>kell</v>
      </c>
      <c r="AA44" t="str">
        <f>IF(L44&lt;&gt;"0006","nem kell",IF(AND(VLOOKUP($A44,pü_tétel_csop!$A:$B,1,1)&lt;=$A44,VLOOKUP($A44,pü_tétel_csop!$A:$B,2,1)&gt;=$A44),VLOOKUP($A44,pü_tétel_csop!$A:$D,4,1),"nincs besorolva"))</f>
        <v>KM2</v>
      </c>
    </row>
    <row r="45" spans="1:27" x14ac:dyDescent="0.25">
      <c r="A45" s="20" t="s">
        <v>651</v>
      </c>
      <c r="B45" s="20" t="s">
        <v>652</v>
      </c>
      <c r="C45" s="20" t="s">
        <v>1270</v>
      </c>
      <c r="D45" s="20" t="s">
        <v>1240</v>
      </c>
      <c r="E45" s="20" t="s">
        <v>1240</v>
      </c>
      <c r="F45" s="20" t="s">
        <v>1241</v>
      </c>
      <c r="G45" s="20" t="s">
        <v>1242</v>
      </c>
      <c r="H45" s="20" t="s">
        <v>1243</v>
      </c>
      <c r="I45" s="20" t="s">
        <v>605</v>
      </c>
      <c r="J45" s="20" t="s">
        <v>1240</v>
      </c>
      <c r="K45" s="20" t="s">
        <v>1240</v>
      </c>
      <c r="L45" s="20" t="s">
        <v>1244</v>
      </c>
      <c r="M45" s="21">
        <v>45643</v>
      </c>
      <c r="N45" t="str">
        <f t="shared" si="0"/>
        <v>2110620000</v>
      </c>
      <c r="O45" t="str">
        <f t="shared" si="1"/>
        <v>Egyéb szakmai eü. területek speciális anyagai</v>
      </c>
      <c r="P45" t="str">
        <f t="shared" si="2"/>
        <v>KM2101</v>
      </c>
      <c r="Q45" t="str">
        <f t="shared" si="3"/>
        <v>Szakmai anyagok beszerzése</v>
      </c>
      <c r="R45" t="str">
        <f t="shared" si="4"/>
        <v>KM21</v>
      </c>
      <c r="S45" t="str">
        <f t="shared" si="5"/>
        <v>Dologi és egyéb működési</v>
      </c>
      <c r="T45" t="str">
        <f t="shared" si="6"/>
        <v>KM2</v>
      </c>
      <c r="U45" t="str">
        <f t="shared" si="7"/>
        <v>Dologi és egyéb működési</v>
      </c>
      <c r="V45" t="str">
        <f t="shared" si="8"/>
        <v>KM</v>
      </c>
      <c r="W45" t="str">
        <f t="shared" si="9"/>
        <v>Működési kiadások</v>
      </c>
      <c r="X45" t="str">
        <f t="shared" si="10"/>
        <v>KIADASOK</v>
      </c>
      <c r="Y45" t="str">
        <f t="shared" si="11"/>
        <v>Kiadások</v>
      </c>
      <c r="Z45" t="str">
        <f t="shared" si="12"/>
        <v>kell</v>
      </c>
      <c r="AA45" t="str">
        <f>IF(L45&lt;&gt;"0006","nem kell",IF(AND(VLOOKUP($A45,pü_tétel_csop!$A:$B,1,1)&lt;=$A45,VLOOKUP($A45,pü_tétel_csop!$A:$B,2,1)&gt;=$A45),VLOOKUP($A45,pü_tétel_csop!$A:$D,4,1),"nincs besorolva"))</f>
        <v>KM2</v>
      </c>
    </row>
    <row r="46" spans="1:27" x14ac:dyDescent="0.25">
      <c r="A46" s="20" t="s">
        <v>653</v>
      </c>
      <c r="B46" s="20" t="s">
        <v>654</v>
      </c>
      <c r="C46" s="20" t="s">
        <v>1271</v>
      </c>
      <c r="D46" s="20" t="s">
        <v>1240</v>
      </c>
      <c r="E46" s="20" t="s">
        <v>1240</v>
      </c>
      <c r="F46" s="20" t="s">
        <v>1241</v>
      </c>
      <c r="G46" s="20" t="s">
        <v>1242</v>
      </c>
      <c r="H46" s="20" t="s">
        <v>1243</v>
      </c>
      <c r="I46" s="20" t="s">
        <v>605</v>
      </c>
      <c r="J46" s="20" t="s">
        <v>1240</v>
      </c>
      <c r="K46" s="20" t="s">
        <v>1240</v>
      </c>
      <c r="L46" s="20" t="s">
        <v>1244</v>
      </c>
      <c r="M46" s="21">
        <v>45643</v>
      </c>
      <c r="N46" t="str">
        <f t="shared" si="0"/>
        <v>2110630000</v>
      </c>
      <c r="O46" t="str">
        <f t="shared" si="1"/>
        <v>Egyéb szakmai diagnosztikai és terápiás anyagok</v>
      </c>
      <c r="P46" t="str">
        <f t="shared" si="2"/>
        <v>KM2101</v>
      </c>
      <c r="Q46" t="str">
        <f t="shared" si="3"/>
        <v>Szakmai anyagok beszerzése</v>
      </c>
      <c r="R46" t="str">
        <f t="shared" si="4"/>
        <v>KM21</v>
      </c>
      <c r="S46" t="str">
        <f t="shared" si="5"/>
        <v>Dologi és egyéb működési</v>
      </c>
      <c r="T46" t="str">
        <f t="shared" si="6"/>
        <v>KM2</v>
      </c>
      <c r="U46" t="str">
        <f t="shared" si="7"/>
        <v>Dologi és egyéb működési</v>
      </c>
      <c r="V46" t="str">
        <f t="shared" si="8"/>
        <v>KM</v>
      </c>
      <c r="W46" t="str">
        <f t="shared" si="9"/>
        <v>Működési kiadások</v>
      </c>
      <c r="X46" t="str">
        <f t="shared" si="10"/>
        <v>KIADASOK</v>
      </c>
      <c r="Y46" t="str">
        <f t="shared" si="11"/>
        <v>Kiadások</v>
      </c>
      <c r="Z46" t="str">
        <f t="shared" si="12"/>
        <v>kell</v>
      </c>
      <c r="AA46" t="str">
        <f>IF(L46&lt;&gt;"0006","nem kell",IF(AND(VLOOKUP($A46,pü_tétel_csop!$A:$B,1,1)&lt;=$A46,VLOOKUP($A46,pü_tétel_csop!$A:$B,2,1)&gt;=$A46),VLOOKUP($A46,pü_tétel_csop!$A:$D,4,1),"nincs besorolva"))</f>
        <v>KM2</v>
      </c>
    </row>
    <row r="47" spans="1:27" x14ac:dyDescent="0.25">
      <c r="A47" s="20" t="s">
        <v>655</v>
      </c>
      <c r="B47" s="20" t="s">
        <v>656</v>
      </c>
      <c r="C47" s="20" t="s">
        <v>1272</v>
      </c>
      <c r="D47" s="20" t="s">
        <v>1240</v>
      </c>
      <c r="E47" s="20" t="s">
        <v>1240</v>
      </c>
      <c r="F47" s="20" t="s">
        <v>1241</v>
      </c>
      <c r="G47" s="20" t="s">
        <v>1242</v>
      </c>
      <c r="H47" s="20" t="s">
        <v>1243</v>
      </c>
      <c r="I47" s="20" t="s">
        <v>605</v>
      </c>
      <c r="J47" s="20" t="s">
        <v>1240</v>
      </c>
      <c r="K47" s="20" t="s">
        <v>1240</v>
      </c>
      <c r="L47" s="20" t="s">
        <v>1244</v>
      </c>
      <c r="M47" s="21">
        <v>45643</v>
      </c>
      <c r="N47" t="str">
        <f t="shared" si="0"/>
        <v>2110640000</v>
      </c>
      <c r="O47" t="str">
        <f t="shared" si="1"/>
        <v>Emberi szervezetbe kerülő szakmai anyagok</v>
      </c>
      <c r="P47" t="str">
        <f t="shared" si="2"/>
        <v>KM2101</v>
      </c>
      <c r="Q47" t="str">
        <f t="shared" si="3"/>
        <v>Szakmai anyagok beszerzése</v>
      </c>
      <c r="R47" t="str">
        <f t="shared" si="4"/>
        <v>KM21</v>
      </c>
      <c r="S47" t="str">
        <f t="shared" si="5"/>
        <v>Dologi és egyéb működési</v>
      </c>
      <c r="T47" t="str">
        <f t="shared" si="6"/>
        <v>KM2</v>
      </c>
      <c r="U47" t="str">
        <f t="shared" si="7"/>
        <v>Dologi és egyéb működési</v>
      </c>
      <c r="V47" t="str">
        <f t="shared" si="8"/>
        <v>KM</v>
      </c>
      <c r="W47" t="str">
        <f t="shared" si="9"/>
        <v>Működési kiadások</v>
      </c>
      <c r="X47" t="str">
        <f t="shared" si="10"/>
        <v>KIADASOK</v>
      </c>
      <c r="Y47" t="str">
        <f t="shared" si="11"/>
        <v>Kiadások</v>
      </c>
      <c r="Z47" t="str">
        <f t="shared" si="12"/>
        <v>kell</v>
      </c>
      <c r="AA47" t="str">
        <f>IF(L47&lt;&gt;"0006","nem kell",IF(AND(VLOOKUP($A47,pü_tétel_csop!$A:$B,1,1)&lt;=$A47,VLOOKUP($A47,pü_tétel_csop!$A:$B,2,1)&gt;=$A47),VLOOKUP($A47,pü_tétel_csop!$A:$D,4,1),"nincs besorolva"))</f>
        <v>KM2</v>
      </c>
    </row>
    <row r="48" spans="1:27" x14ac:dyDescent="0.25">
      <c r="A48" s="20" t="s">
        <v>657</v>
      </c>
      <c r="B48" s="20" t="s">
        <v>654</v>
      </c>
      <c r="C48" s="20" t="s">
        <v>1271</v>
      </c>
      <c r="D48" s="20" t="s">
        <v>1240</v>
      </c>
      <c r="E48" s="20" t="s">
        <v>1240</v>
      </c>
      <c r="F48" s="20" t="s">
        <v>1241</v>
      </c>
      <c r="G48" s="20" t="s">
        <v>1242</v>
      </c>
      <c r="H48" s="20" t="s">
        <v>1243</v>
      </c>
      <c r="I48" s="20" t="s">
        <v>605</v>
      </c>
      <c r="J48" s="20" t="s">
        <v>1240</v>
      </c>
      <c r="K48" s="20" t="s">
        <v>1240</v>
      </c>
      <c r="L48" s="20" t="s">
        <v>1244</v>
      </c>
      <c r="M48" s="21">
        <v>45643</v>
      </c>
      <c r="N48" t="str">
        <f t="shared" si="0"/>
        <v>2110650000</v>
      </c>
      <c r="O48" t="str">
        <f t="shared" si="1"/>
        <v>Egyéb szakmai diagnosztikai és terápiás anyagok</v>
      </c>
      <c r="P48" t="str">
        <f t="shared" si="2"/>
        <v>KM2101</v>
      </c>
      <c r="Q48" t="str">
        <f t="shared" si="3"/>
        <v>Szakmai anyagok beszerzése</v>
      </c>
      <c r="R48" t="str">
        <f t="shared" si="4"/>
        <v>KM21</v>
      </c>
      <c r="S48" t="str">
        <f t="shared" si="5"/>
        <v>Dologi és egyéb működési</v>
      </c>
      <c r="T48" t="str">
        <f t="shared" si="6"/>
        <v>KM2</v>
      </c>
      <c r="U48" t="str">
        <f t="shared" si="7"/>
        <v>Dologi és egyéb működési</v>
      </c>
      <c r="V48" t="str">
        <f t="shared" si="8"/>
        <v>KM</v>
      </c>
      <c r="W48" t="str">
        <f t="shared" si="9"/>
        <v>Működési kiadások</v>
      </c>
      <c r="X48" t="str">
        <f t="shared" si="10"/>
        <v>KIADASOK</v>
      </c>
      <c r="Y48" t="str">
        <f t="shared" si="11"/>
        <v>Kiadások</v>
      </c>
      <c r="Z48" t="str">
        <f t="shared" si="12"/>
        <v>kell</v>
      </c>
      <c r="AA48" t="str">
        <f>IF(L48&lt;&gt;"0006","nem kell",IF(AND(VLOOKUP($A48,pü_tétel_csop!$A:$B,1,1)&lt;=$A48,VLOOKUP($A48,pü_tétel_csop!$A:$B,2,1)&gt;=$A48),VLOOKUP($A48,pü_tétel_csop!$A:$D,4,1),"nincs besorolva"))</f>
        <v>KM2</v>
      </c>
    </row>
    <row r="49" spans="1:27" x14ac:dyDescent="0.25">
      <c r="A49" s="20" t="s">
        <v>658</v>
      </c>
      <c r="B49" s="20" t="s">
        <v>659</v>
      </c>
      <c r="C49" s="20" t="s">
        <v>1273</v>
      </c>
      <c r="D49" s="20" t="s">
        <v>1240</v>
      </c>
      <c r="E49" s="20" t="s">
        <v>1240</v>
      </c>
      <c r="F49" s="20" t="s">
        <v>1241</v>
      </c>
      <c r="G49" s="20" t="s">
        <v>1242</v>
      </c>
      <c r="H49" s="20" t="s">
        <v>1243</v>
      </c>
      <c r="I49" s="20" t="s">
        <v>605</v>
      </c>
      <c r="J49" s="20" t="s">
        <v>1240</v>
      </c>
      <c r="K49" s="20" t="s">
        <v>1240</v>
      </c>
      <c r="L49" s="20" t="s">
        <v>1244</v>
      </c>
      <c r="M49" s="21">
        <v>45643</v>
      </c>
      <c r="N49" t="str">
        <f t="shared" si="0"/>
        <v>2110660000</v>
      </c>
      <c r="O49" t="str">
        <f t="shared" si="1"/>
        <v>Egyszer használatos eü. szakmai anyagok</v>
      </c>
      <c r="P49" t="str">
        <f t="shared" si="2"/>
        <v>KM2101</v>
      </c>
      <c r="Q49" t="str">
        <f t="shared" si="3"/>
        <v>Szakmai anyagok beszerzése</v>
      </c>
      <c r="R49" t="str">
        <f t="shared" si="4"/>
        <v>KM21</v>
      </c>
      <c r="S49" t="str">
        <f t="shared" si="5"/>
        <v>Dologi és egyéb működési</v>
      </c>
      <c r="T49" t="str">
        <f t="shared" si="6"/>
        <v>KM2</v>
      </c>
      <c r="U49" t="str">
        <f t="shared" si="7"/>
        <v>Dologi és egyéb működési</v>
      </c>
      <c r="V49" t="str">
        <f t="shared" si="8"/>
        <v>KM</v>
      </c>
      <c r="W49" t="str">
        <f t="shared" si="9"/>
        <v>Működési kiadások</v>
      </c>
      <c r="X49" t="str">
        <f t="shared" si="10"/>
        <v>KIADASOK</v>
      </c>
      <c r="Y49" t="str">
        <f t="shared" si="11"/>
        <v>Kiadások</v>
      </c>
      <c r="Z49" t="str">
        <f t="shared" si="12"/>
        <v>kell</v>
      </c>
      <c r="AA49" t="str">
        <f>IF(L49&lt;&gt;"0006","nem kell",IF(AND(VLOOKUP($A49,pü_tétel_csop!$A:$B,1,1)&lt;=$A49,VLOOKUP($A49,pü_tétel_csop!$A:$B,2,1)&gt;=$A49),VLOOKUP($A49,pü_tétel_csop!$A:$D,4,1),"nincs besorolva"))</f>
        <v>KM2</v>
      </c>
    </row>
    <row r="50" spans="1:27" x14ac:dyDescent="0.25">
      <c r="A50" s="20" t="s">
        <v>660</v>
      </c>
      <c r="B50" s="20" t="s">
        <v>661</v>
      </c>
      <c r="C50" s="20" t="s">
        <v>1274</v>
      </c>
      <c r="D50" s="20" t="s">
        <v>1240</v>
      </c>
      <c r="E50" s="20" t="s">
        <v>1240</v>
      </c>
      <c r="F50" s="20" t="s">
        <v>1241</v>
      </c>
      <c r="G50" s="20" t="s">
        <v>1242</v>
      </c>
      <c r="H50" s="20" t="s">
        <v>1243</v>
      </c>
      <c r="I50" s="20" t="s">
        <v>605</v>
      </c>
      <c r="J50" s="20" t="s">
        <v>1240</v>
      </c>
      <c r="K50" s="20" t="s">
        <v>1240</v>
      </c>
      <c r="L50" s="20" t="s">
        <v>1244</v>
      </c>
      <c r="M50" s="21">
        <v>45643</v>
      </c>
      <c r="N50" t="str">
        <f t="shared" si="0"/>
        <v>2110670000</v>
      </c>
      <c r="O50" t="str">
        <f t="shared" si="1"/>
        <v>Képalkotó diagnosztika speciális szakmai anyagai</v>
      </c>
      <c r="P50" t="str">
        <f t="shared" si="2"/>
        <v>KM2101</v>
      </c>
      <c r="Q50" t="str">
        <f t="shared" si="3"/>
        <v>Szakmai anyagok beszerzése</v>
      </c>
      <c r="R50" t="str">
        <f t="shared" si="4"/>
        <v>KM21</v>
      </c>
      <c r="S50" t="str">
        <f t="shared" si="5"/>
        <v>Dologi és egyéb működési</v>
      </c>
      <c r="T50" t="str">
        <f t="shared" si="6"/>
        <v>KM2</v>
      </c>
      <c r="U50" t="str">
        <f t="shared" si="7"/>
        <v>Dologi és egyéb működési</v>
      </c>
      <c r="V50" t="str">
        <f t="shared" si="8"/>
        <v>KM</v>
      </c>
      <c r="W50" t="str">
        <f t="shared" si="9"/>
        <v>Működési kiadások</v>
      </c>
      <c r="X50" t="str">
        <f t="shared" si="10"/>
        <v>KIADASOK</v>
      </c>
      <c r="Y50" t="str">
        <f t="shared" si="11"/>
        <v>Kiadások</v>
      </c>
      <c r="Z50" t="str">
        <f t="shared" si="12"/>
        <v>kell</v>
      </c>
      <c r="AA50" t="str">
        <f>IF(L50&lt;&gt;"0006","nem kell",IF(AND(VLOOKUP($A50,pü_tétel_csop!$A:$B,1,1)&lt;=$A50,VLOOKUP($A50,pü_tétel_csop!$A:$B,2,1)&gt;=$A50),VLOOKUP($A50,pü_tétel_csop!$A:$D,4,1),"nincs besorolva"))</f>
        <v>KM2</v>
      </c>
    </row>
    <row r="51" spans="1:27" x14ac:dyDescent="0.25">
      <c r="A51" s="20" t="s">
        <v>662</v>
      </c>
      <c r="B51" s="20" t="s">
        <v>663</v>
      </c>
      <c r="C51" s="20" t="s">
        <v>1275</v>
      </c>
      <c r="D51" s="20" t="s">
        <v>1240</v>
      </c>
      <c r="E51" s="20" t="s">
        <v>1240</v>
      </c>
      <c r="F51" s="20" t="s">
        <v>1241</v>
      </c>
      <c r="G51" s="20" t="s">
        <v>1242</v>
      </c>
      <c r="H51" s="20" t="s">
        <v>1243</v>
      </c>
      <c r="I51" s="20" t="s">
        <v>605</v>
      </c>
      <c r="J51" s="20" t="s">
        <v>1240</v>
      </c>
      <c r="K51" s="20" t="s">
        <v>1240</v>
      </c>
      <c r="L51" s="20" t="s">
        <v>1244</v>
      </c>
      <c r="M51" s="21">
        <v>45643</v>
      </c>
      <c r="N51" t="str">
        <f t="shared" si="0"/>
        <v>2110680000</v>
      </c>
      <c r="O51" t="str">
        <f t="shared" si="1"/>
        <v>Egyéb diagnosztikák speciális szakmai anyagai</v>
      </c>
      <c r="P51" t="str">
        <f t="shared" si="2"/>
        <v>KM2101</v>
      </c>
      <c r="Q51" t="str">
        <f t="shared" si="3"/>
        <v>Szakmai anyagok beszerzése</v>
      </c>
      <c r="R51" t="str">
        <f t="shared" si="4"/>
        <v>KM21</v>
      </c>
      <c r="S51" t="str">
        <f t="shared" si="5"/>
        <v>Dologi és egyéb működési</v>
      </c>
      <c r="T51" t="str">
        <f t="shared" si="6"/>
        <v>KM2</v>
      </c>
      <c r="U51" t="str">
        <f t="shared" si="7"/>
        <v>Dologi és egyéb működési</v>
      </c>
      <c r="V51" t="str">
        <f t="shared" si="8"/>
        <v>KM</v>
      </c>
      <c r="W51" t="str">
        <f t="shared" si="9"/>
        <v>Működési kiadások</v>
      </c>
      <c r="X51" t="str">
        <f t="shared" si="10"/>
        <v>KIADASOK</v>
      </c>
      <c r="Y51" t="str">
        <f t="shared" si="11"/>
        <v>Kiadások</v>
      </c>
      <c r="Z51" t="str">
        <f t="shared" si="12"/>
        <v>kell</v>
      </c>
      <c r="AA51" t="str">
        <f>IF(L51&lt;&gt;"0006","nem kell",IF(AND(VLOOKUP($A51,pü_tétel_csop!$A:$B,1,1)&lt;=$A51,VLOOKUP($A51,pü_tétel_csop!$A:$B,2,1)&gt;=$A51),VLOOKUP($A51,pü_tétel_csop!$A:$D,4,1),"nincs besorolva"))</f>
        <v>KM2</v>
      </c>
    </row>
    <row r="52" spans="1:27" x14ac:dyDescent="0.25">
      <c r="A52" s="20" t="s">
        <v>1983</v>
      </c>
      <c r="B52" s="20" t="s">
        <v>1984</v>
      </c>
      <c r="C52" s="20" t="s">
        <v>1985</v>
      </c>
      <c r="D52" s="20" t="s">
        <v>1240</v>
      </c>
      <c r="E52" s="20" t="s">
        <v>1240</v>
      </c>
      <c r="F52" s="20" t="s">
        <v>1241</v>
      </c>
      <c r="G52" s="20" t="s">
        <v>1242</v>
      </c>
      <c r="H52" s="20" t="s">
        <v>1243</v>
      </c>
      <c r="I52" s="20" t="s">
        <v>605</v>
      </c>
      <c r="J52" s="20" t="s">
        <v>1240</v>
      </c>
      <c r="K52" s="20" t="s">
        <v>1240</v>
      </c>
      <c r="L52" s="20" t="s">
        <v>1244</v>
      </c>
      <c r="M52" s="21">
        <v>45643</v>
      </c>
      <c r="N52" t="str">
        <f t="shared" si="0"/>
        <v>2110690000</v>
      </c>
      <c r="O52" t="str">
        <f t="shared" si="1"/>
        <v>OKFŐ-től térítésmentesen átvett készletek</v>
      </c>
      <c r="P52" t="str">
        <f t="shared" si="2"/>
        <v>KM2101</v>
      </c>
      <c r="Q52" t="str">
        <f t="shared" si="3"/>
        <v>Szakmai anyagok beszerzése</v>
      </c>
      <c r="R52" t="str">
        <f t="shared" si="4"/>
        <v>KM21</v>
      </c>
      <c r="S52" t="str">
        <f t="shared" si="5"/>
        <v>Dologi és egyéb működési</v>
      </c>
      <c r="T52" t="str">
        <f t="shared" si="6"/>
        <v>KM2</v>
      </c>
      <c r="U52" t="str">
        <f t="shared" si="7"/>
        <v>Dologi és egyéb működési</v>
      </c>
      <c r="V52" t="str">
        <f t="shared" si="8"/>
        <v>KM</v>
      </c>
      <c r="W52" t="str">
        <f t="shared" si="9"/>
        <v>Működési kiadások</v>
      </c>
      <c r="X52" t="str">
        <f t="shared" si="10"/>
        <v>KIADASOK</v>
      </c>
      <c r="Y52" t="str">
        <f t="shared" si="11"/>
        <v>Kiadások</v>
      </c>
      <c r="Z52" t="str">
        <f t="shared" si="12"/>
        <v>kell</v>
      </c>
      <c r="AA52" t="str">
        <f>IF(L52&lt;&gt;"0006","nem kell",IF(AND(VLOOKUP($A52,pü_tétel_csop!$A:$B,1,1)&lt;=$A52,VLOOKUP($A52,pü_tétel_csop!$A:$B,2,1)&gt;=$A52),VLOOKUP($A52,pü_tétel_csop!$A:$D,4,1),"nincs besorolva"))</f>
        <v>KM2</v>
      </c>
    </row>
    <row r="53" spans="1:27" x14ac:dyDescent="0.25">
      <c r="A53" s="20" t="s">
        <v>664</v>
      </c>
      <c r="B53" s="20" t="s">
        <v>665</v>
      </c>
      <c r="C53" s="20" t="s">
        <v>1276</v>
      </c>
      <c r="D53" s="20" t="s">
        <v>1240</v>
      </c>
      <c r="E53" s="20" t="s">
        <v>1240</v>
      </c>
      <c r="F53" s="20" t="s">
        <v>1241</v>
      </c>
      <c r="G53" s="20" t="s">
        <v>1242</v>
      </c>
      <c r="H53" s="20" t="s">
        <v>1243</v>
      </c>
      <c r="I53" s="20" t="s">
        <v>605</v>
      </c>
      <c r="J53" s="20" t="s">
        <v>1240</v>
      </c>
      <c r="K53" s="20" t="s">
        <v>1240</v>
      </c>
      <c r="L53" s="20" t="s">
        <v>1244</v>
      </c>
      <c r="M53" s="21">
        <v>45643</v>
      </c>
      <c r="N53" t="str">
        <f t="shared" si="0"/>
        <v>2110700000</v>
      </c>
      <c r="O53" t="str">
        <f t="shared" si="1"/>
        <v>Szőlészet szakmai anyagok</v>
      </c>
      <c r="P53" t="str">
        <f t="shared" si="2"/>
        <v>KM2101</v>
      </c>
      <c r="Q53" t="str">
        <f t="shared" si="3"/>
        <v>Szakmai anyagok beszerzése</v>
      </c>
      <c r="R53" t="str">
        <f t="shared" si="4"/>
        <v>KM21</v>
      </c>
      <c r="S53" t="str">
        <f t="shared" si="5"/>
        <v>Dologi és egyéb működési</v>
      </c>
      <c r="T53" t="str">
        <f t="shared" si="6"/>
        <v>KM2</v>
      </c>
      <c r="U53" t="str">
        <f t="shared" si="7"/>
        <v>Dologi és egyéb működési</v>
      </c>
      <c r="V53" t="str">
        <f t="shared" si="8"/>
        <v>KM</v>
      </c>
      <c r="W53" t="str">
        <f t="shared" si="9"/>
        <v>Működési kiadások</v>
      </c>
      <c r="X53" t="str">
        <f t="shared" si="10"/>
        <v>KIADASOK</v>
      </c>
      <c r="Y53" t="str">
        <f t="shared" si="11"/>
        <v>Kiadások</v>
      </c>
      <c r="Z53" t="str">
        <f t="shared" si="12"/>
        <v>kell</v>
      </c>
      <c r="AA53" t="str">
        <f>IF(L53&lt;&gt;"0006","nem kell",IF(AND(VLOOKUP($A53,pü_tétel_csop!$A:$B,1,1)&lt;=$A53,VLOOKUP($A53,pü_tétel_csop!$A:$B,2,1)&gt;=$A53),VLOOKUP($A53,pü_tétel_csop!$A:$D,4,1),"nincs besorolva"))</f>
        <v>KM2</v>
      </c>
    </row>
    <row r="54" spans="1:27" x14ac:dyDescent="0.25">
      <c r="A54" s="20" t="s">
        <v>666</v>
      </c>
      <c r="B54" s="20" t="s">
        <v>667</v>
      </c>
      <c r="C54" s="20" t="s">
        <v>1277</v>
      </c>
      <c r="D54" s="20" t="s">
        <v>1240</v>
      </c>
      <c r="E54" s="20" t="s">
        <v>1240</v>
      </c>
      <c r="F54" s="20" t="s">
        <v>1241</v>
      </c>
      <c r="G54" s="20" t="s">
        <v>1242</v>
      </c>
      <c r="H54" s="20" t="s">
        <v>1243</v>
      </c>
      <c r="I54" s="20" t="s">
        <v>605</v>
      </c>
      <c r="J54" s="20" t="s">
        <v>1240</v>
      </c>
      <c r="K54" s="20" t="s">
        <v>1240</v>
      </c>
      <c r="L54" s="20" t="s">
        <v>1244</v>
      </c>
      <c r="M54" s="21">
        <v>45643</v>
      </c>
      <c r="N54" t="str">
        <f t="shared" si="0"/>
        <v>2110800000</v>
      </c>
      <c r="O54" t="str">
        <f t="shared" si="1"/>
        <v>Oktatás szakmai anyag</v>
      </c>
      <c r="P54" t="str">
        <f t="shared" si="2"/>
        <v>KM2101</v>
      </c>
      <c r="Q54" t="str">
        <f t="shared" si="3"/>
        <v>Szakmai anyagok beszerzése</v>
      </c>
      <c r="R54" t="str">
        <f t="shared" si="4"/>
        <v>KM21</v>
      </c>
      <c r="S54" t="str">
        <f t="shared" si="5"/>
        <v>Dologi és egyéb működési</v>
      </c>
      <c r="T54" t="str">
        <f t="shared" si="6"/>
        <v>KM2</v>
      </c>
      <c r="U54" t="str">
        <f t="shared" si="7"/>
        <v>Dologi és egyéb működési</v>
      </c>
      <c r="V54" t="str">
        <f t="shared" si="8"/>
        <v>KM</v>
      </c>
      <c r="W54" t="str">
        <f t="shared" si="9"/>
        <v>Működési kiadások</v>
      </c>
      <c r="X54" t="str">
        <f t="shared" si="10"/>
        <v>KIADASOK</v>
      </c>
      <c r="Y54" t="str">
        <f t="shared" si="11"/>
        <v>Kiadások</v>
      </c>
      <c r="Z54" t="str">
        <f t="shared" si="12"/>
        <v>kell</v>
      </c>
      <c r="AA54" t="str">
        <f>IF(L54&lt;&gt;"0006","nem kell",IF(AND(VLOOKUP($A54,pü_tétel_csop!$A:$B,1,1)&lt;=$A54,VLOOKUP($A54,pü_tétel_csop!$A:$B,2,1)&gt;=$A54),VLOOKUP($A54,pü_tétel_csop!$A:$D,4,1),"nincs besorolva"))</f>
        <v>KM2</v>
      </c>
    </row>
    <row r="55" spans="1:27" x14ac:dyDescent="0.25">
      <c r="A55" s="20" t="s">
        <v>668</v>
      </c>
      <c r="B55" s="20" t="s">
        <v>669</v>
      </c>
      <c r="C55" s="20" t="s">
        <v>1278</v>
      </c>
      <c r="D55" s="20" t="s">
        <v>1240</v>
      </c>
      <c r="E55" s="20" t="s">
        <v>1240</v>
      </c>
      <c r="F55" s="20" t="s">
        <v>1241</v>
      </c>
      <c r="G55" s="20" t="s">
        <v>1242</v>
      </c>
      <c r="H55" s="20" t="s">
        <v>1243</v>
      </c>
      <c r="I55" s="20" t="s">
        <v>605</v>
      </c>
      <c r="J55" s="20" t="s">
        <v>1240</v>
      </c>
      <c r="K55" s="20" t="s">
        <v>1240</v>
      </c>
      <c r="L55" s="20" t="s">
        <v>1244</v>
      </c>
      <c r="M55" s="21">
        <v>45643</v>
      </c>
      <c r="N55" t="str">
        <f t="shared" si="0"/>
        <v>2110810000</v>
      </c>
      <c r="O55" t="str">
        <f t="shared" si="1"/>
        <v>Egyéb oktatási és kutatási szakmai anyag</v>
      </c>
      <c r="P55" t="str">
        <f t="shared" si="2"/>
        <v>KM2101</v>
      </c>
      <c r="Q55" t="str">
        <f t="shared" si="3"/>
        <v>Szakmai anyagok beszerzése</v>
      </c>
      <c r="R55" t="str">
        <f t="shared" si="4"/>
        <v>KM21</v>
      </c>
      <c r="S55" t="str">
        <f t="shared" si="5"/>
        <v>Dologi és egyéb működési</v>
      </c>
      <c r="T55" t="str">
        <f t="shared" si="6"/>
        <v>KM2</v>
      </c>
      <c r="U55" t="str">
        <f t="shared" si="7"/>
        <v>Dologi és egyéb működési</v>
      </c>
      <c r="V55" t="str">
        <f t="shared" si="8"/>
        <v>KM</v>
      </c>
      <c r="W55" t="str">
        <f t="shared" si="9"/>
        <v>Működési kiadások</v>
      </c>
      <c r="X55" t="str">
        <f t="shared" si="10"/>
        <v>KIADASOK</v>
      </c>
      <c r="Y55" t="str">
        <f t="shared" si="11"/>
        <v>Kiadások</v>
      </c>
      <c r="Z55" t="str">
        <f t="shared" si="12"/>
        <v>kell</v>
      </c>
      <c r="AA55" t="str">
        <f>IF(L55&lt;&gt;"0006","nem kell",IF(AND(VLOOKUP($A55,pü_tétel_csop!$A:$B,1,1)&lt;=$A55,VLOOKUP($A55,pü_tétel_csop!$A:$B,2,1)&gt;=$A55),VLOOKUP($A55,pü_tétel_csop!$A:$D,4,1),"nincs besorolva"))</f>
        <v>KM2</v>
      </c>
    </row>
    <row r="56" spans="1:27" x14ac:dyDescent="0.25">
      <c r="A56" s="20" t="s">
        <v>670</v>
      </c>
      <c r="B56" s="20" t="s">
        <v>671</v>
      </c>
      <c r="C56" s="20" t="s">
        <v>1279</v>
      </c>
      <c r="D56" s="20" t="s">
        <v>1240</v>
      </c>
      <c r="E56" s="20" t="s">
        <v>1240</v>
      </c>
      <c r="F56" s="20" t="s">
        <v>1241</v>
      </c>
      <c r="G56" s="20" t="s">
        <v>1242</v>
      </c>
      <c r="H56" s="20" t="s">
        <v>1243</v>
      </c>
      <c r="I56" s="20" t="s">
        <v>605</v>
      </c>
      <c r="J56" s="20" t="s">
        <v>1240</v>
      </c>
      <c r="K56" s="20" t="s">
        <v>1240</v>
      </c>
      <c r="L56" s="20" t="s">
        <v>1244</v>
      </c>
      <c r="M56" s="21">
        <v>45643</v>
      </c>
      <c r="N56" t="str">
        <f t="shared" si="0"/>
        <v>2110900000</v>
      </c>
      <c r="O56" t="str">
        <f t="shared" si="1"/>
        <v>Oktatás szakmai anyag  (feladással)</v>
      </c>
      <c r="P56" t="str">
        <f t="shared" si="2"/>
        <v>KM2101</v>
      </c>
      <c r="Q56" t="str">
        <f t="shared" si="3"/>
        <v>Szakmai anyagok beszerzése</v>
      </c>
      <c r="R56" t="str">
        <f t="shared" si="4"/>
        <v>KM21</v>
      </c>
      <c r="S56" t="str">
        <f t="shared" si="5"/>
        <v>Dologi és egyéb működési</v>
      </c>
      <c r="T56" t="str">
        <f t="shared" si="6"/>
        <v>KM2</v>
      </c>
      <c r="U56" t="str">
        <f t="shared" si="7"/>
        <v>Dologi és egyéb működési</v>
      </c>
      <c r="V56" t="str">
        <f t="shared" si="8"/>
        <v>KM</v>
      </c>
      <c r="W56" t="str">
        <f t="shared" si="9"/>
        <v>Működési kiadások</v>
      </c>
      <c r="X56" t="str">
        <f t="shared" si="10"/>
        <v>KIADASOK</v>
      </c>
      <c r="Y56" t="str">
        <f t="shared" si="11"/>
        <v>Kiadások</v>
      </c>
      <c r="Z56" t="str">
        <f t="shared" si="12"/>
        <v>kell</v>
      </c>
      <c r="AA56" t="str">
        <f>IF(L56&lt;&gt;"0006","nem kell",IF(AND(VLOOKUP($A56,pü_tétel_csop!$A:$B,1,1)&lt;=$A56,VLOOKUP($A56,pü_tétel_csop!$A:$B,2,1)&gt;=$A56),VLOOKUP($A56,pü_tétel_csop!$A:$D,4,1),"nincs besorolva"))</f>
        <v>KM2</v>
      </c>
    </row>
    <row r="57" spans="1:27" x14ac:dyDescent="0.25">
      <c r="A57" s="20" t="s">
        <v>672</v>
      </c>
      <c r="B57" s="20" t="s">
        <v>673</v>
      </c>
      <c r="C57" s="20" t="s">
        <v>1280</v>
      </c>
      <c r="D57" s="20" t="s">
        <v>1240</v>
      </c>
      <c r="E57" s="20" t="s">
        <v>1240</v>
      </c>
      <c r="F57" s="20" t="s">
        <v>1241</v>
      </c>
      <c r="G57" s="20" t="s">
        <v>1242</v>
      </c>
      <c r="H57" s="20" t="s">
        <v>1243</v>
      </c>
      <c r="I57" s="20" t="s">
        <v>605</v>
      </c>
      <c r="J57" s="20" t="s">
        <v>1240</v>
      </c>
      <c r="K57" s="20" t="s">
        <v>1240</v>
      </c>
      <c r="L57" s="20" t="s">
        <v>1244</v>
      </c>
      <c r="M57" s="21">
        <v>45643</v>
      </c>
      <c r="N57" t="str">
        <f t="shared" si="0"/>
        <v>2111000000</v>
      </c>
      <c r="O57" t="str">
        <f t="shared" si="1"/>
        <v>Laboratóriumi speciális szakmai anyagok</v>
      </c>
      <c r="P57" t="str">
        <f t="shared" si="2"/>
        <v>KM2101</v>
      </c>
      <c r="Q57" t="str">
        <f t="shared" si="3"/>
        <v>Szakmai anyagok beszerzése</v>
      </c>
      <c r="R57" t="str">
        <f t="shared" si="4"/>
        <v>KM21</v>
      </c>
      <c r="S57" t="str">
        <f t="shared" si="5"/>
        <v>Dologi és egyéb működési</v>
      </c>
      <c r="T57" t="str">
        <f t="shared" si="6"/>
        <v>KM2</v>
      </c>
      <c r="U57" t="str">
        <f t="shared" si="7"/>
        <v>Dologi és egyéb működési</v>
      </c>
      <c r="V57" t="str">
        <f t="shared" si="8"/>
        <v>KM</v>
      </c>
      <c r="W57" t="str">
        <f t="shared" si="9"/>
        <v>Működési kiadások</v>
      </c>
      <c r="X57" t="str">
        <f t="shared" si="10"/>
        <v>KIADASOK</v>
      </c>
      <c r="Y57" t="str">
        <f t="shared" si="11"/>
        <v>Kiadások</v>
      </c>
      <c r="Z57" t="str">
        <f t="shared" si="12"/>
        <v>kell</v>
      </c>
      <c r="AA57" t="str">
        <f>IF(L57&lt;&gt;"0006","nem kell",IF(AND(VLOOKUP($A57,pü_tétel_csop!$A:$B,1,1)&lt;=$A57,VLOOKUP($A57,pü_tétel_csop!$A:$B,2,1)&gt;=$A57),VLOOKUP($A57,pü_tétel_csop!$A:$D,4,1),"nincs besorolva"))</f>
        <v>KM2</v>
      </c>
    </row>
    <row r="58" spans="1:27" x14ac:dyDescent="0.25">
      <c r="A58" s="20" t="s">
        <v>674</v>
      </c>
      <c r="B58" s="20" t="s">
        <v>675</v>
      </c>
      <c r="C58" s="20" t="s">
        <v>1281</v>
      </c>
      <c r="D58" s="20" t="s">
        <v>1240</v>
      </c>
      <c r="E58" s="20" t="s">
        <v>1240</v>
      </c>
      <c r="F58" s="20" t="s">
        <v>1241</v>
      </c>
      <c r="G58" s="20" t="s">
        <v>1242</v>
      </c>
      <c r="H58" s="20" t="s">
        <v>1243</v>
      </c>
      <c r="I58" s="20" t="s">
        <v>605</v>
      </c>
      <c r="J58" s="20" t="s">
        <v>1240</v>
      </c>
      <c r="K58" s="20" t="s">
        <v>1240</v>
      </c>
      <c r="L58" s="20" t="s">
        <v>1244</v>
      </c>
      <c r="M58" s="21">
        <v>45643</v>
      </c>
      <c r="N58" t="str">
        <f t="shared" si="0"/>
        <v>2111010000</v>
      </c>
      <c r="O58" t="str">
        <f t="shared" si="1"/>
        <v>Patológia speciális szakmai anyagai</v>
      </c>
      <c r="P58" t="str">
        <f t="shared" si="2"/>
        <v>KM2101</v>
      </c>
      <c r="Q58" t="str">
        <f t="shared" si="3"/>
        <v>Szakmai anyagok beszerzése</v>
      </c>
      <c r="R58" t="str">
        <f t="shared" si="4"/>
        <v>KM21</v>
      </c>
      <c r="S58" t="str">
        <f t="shared" si="5"/>
        <v>Dologi és egyéb működési</v>
      </c>
      <c r="T58" t="str">
        <f t="shared" si="6"/>
        <v>KM2</v>
      </c>
      <c r="U58" t="str">
        <f t="shared" si="7"/>
        <v>Dologi és egyéb működési</v>
      </c>
      <c r="V58" t="str">
        <f t="shared" si="8"/>
        <v>KM</v>
      </c>
      <c r="W58" t="str">
        <f t="shared" si="9"/>
        <v>Működési kiadások</v>
      </c>
      <c r="X58" t="str">
        <f t="shared" si="10"/>
        <v>KIADASOK</v>
      </c>
      <c r="Y58" t="str">
        <f t="shared" si="11"/>
        <v>Kiadások</v>
      </c>
      <c r="Z58" t="str">
        <f t="shared" si="12"/>
        <v>kell</v>
      </c>
      <c r="AA58" t="str">
        <f>IF(L58&lt;&gt;"0006","nem kell",IF(AND(VLOOKUP($A58,pü_tétel_csop!$A:$B,1,1)&lt;=$A58,VLOOKUP($A58,pü_tétel_csop!$A:$B,2,1)&gt;=$A58),VLOOKUP($A58,pü_tétel_csop!$A:$D,4,1),"nincs besorolva"))</f>
        <v>KM2</v>
      </c>
    </row>
    <row r="59" spans="1:27" x14ac:dyDescent="0.25">
      <c r="A59" s="20" t="s">
        <v>676</v>
      </c>
      <c r="B59" s="20" t="s">
        <v>677</v>
      </c>
      <c r="C59" s="20" t="s">
        <v>1282</v>
      </c>
      <c r="D59" s="20" t="s">
        <v>1240</v>
      </c>
      <c r="E59" s="20" t="s">
        <v>1240</v>
      </c>
      <c r="F59" s="20" t="s">
        <v>1241</v>
      </c>
      <c r="G59" s="20" t="s">
        <v>1242</v>
      </c>
      <c r="H59" s="20" t="s">
        <v>1243</v>
      </c>
      <c r="I59" s="20" t="s">
        <v>605</v>
      </c>
      <c r="J59" s="20" t="s">
        <v>1240</v>
      </c>
      <c r="K59" s="20" t="s">
        <v>1240</v>
      </c>
      <c r="L59" s="20" t="s">
        <v>1244</v>
      </c>
      <c r="M59" s="21">
        <v>45643</v>
      </c>
      <c r="N59" t="str">
        <f t="shared" si="0"/>
        <v>2111020000</v>
      </c>
      <c r="O59" t="str">
        <f t="shared" si="1"/>
        <v>Nukleáris medicina speciális szakmai anyagai</v>
      </c>
      <c r="P59" t="str">
        <f t="shared" si="2"/>
        <v>KM2101</v>
      </c>
      <c r="Q59" t="str">
        <f t="shared" si="3"/>
        <v>Szakmai anyagok beszerzése</v>
      </c>
      <c r="R59" t="str">
        <f t="shared" si="4"/>
        <v>KM21</v>
      </c>
      <c r="S59" t="str">
        <f t="shared" si="5"/>
        <v>Dologi és egyéb működési</v>
      </c>
      <c r="T59" t="str">
        <f t="shared" si="6"/>
        <v>KM2</v>
      </c>
      <c r="U59" t="str">
        <f t="shared" si="7"/>
        <v>Dologi és egyéb működési</v>
      </c>
      <c r="V59" t="str">
        <f t="shared" si="8"/>
        <v>KM</v>
      </c>
      <c r="W59" t="str">
        <f t="shared" si="9"/>
        <v>Működési kiadások</v>
      </c>
      <c r="X59" t="str">
        <f t="shared" si="10"/>
        <v>KIADASOK</v>
      </c>
      <c r="Y59" t="str">
        <f t="shared" si="11"/>
        <v>Kiadások</v>
      </c>
      <c r="Z59" t="str">
        <f t="shared" si="12"/>
        <v>kell</v>
      </c>
      <c r="AA59" t="str">
        <f>IF(L59&lt;&gt;"0006","nem kell",IF(AND(VLOOKUP($A59,pü_tétel_csop!$A:$B,1,1)&lt;=$A59,VLOOKUP($A59,pü_tétel_csop!$A:$B,2,1)&gt;=$A59),VLOOKUP($A59,pü_tétel_csop!$A:$D,4,1),"nincs besorolva"))</f>
        <v>KM2</v>
      </c>
    </row>
    <row r="60" spans="1:27" x14ac:dyDescent="0.25">
      <c r="A60" s="20" t="s">
        <v>678</v>
      </c>
      <c r="B60" s="20" t="s">
        <v>679</v>
      </c>
      <c r="C60" s="20" t="s">
        <v>1283</v>
      </c>
      <c r="D60" s="20" t="s">
        <v>1240</v>
      </c>
      <c r="E60" s="20" t="s">
        <v>1240</v>
      </c>
      <c r="F60" s="20" t="s">
        <v>1241</v>
      </c>
      <c r="G60" s="20" t="s">
        <v>1242</v>
      </c>
      <c r="H60" s="20" t="s">
        <v>1243</v>
      </c>
      <c r="I60" s="20" t="s">
        <v>605</v>
      </c>
      <c r="J60" s="20" t="s">
        <v>1240</v>
      </c>
      <c r="K60" s="20" t="s">
        <v>1240</v>
      </c>
      <c r="L60" s="20" t="s">
        <v>1244</v>
      </c>
      <c r="M60" s="21">
        <v>45643</v>
      </c>
      <c r="N60" t="str">
        <f t="shared" si="0"/>
        <v>2111100000</v>
      </c>
      <c r="O60" t="str">
        <f t="shared" si="1"/>
        <v>Egyszer használatos textília</v>
      </c>
      <c r="P60" t="str">
        <f t="shared" si="2"/>
        <v>KM2101</v>
      </c>
      <c r="Q60" t="str">
        <f t="shared" si="3"/>
        <v>Szakmai anyagok beszerzése</v>
      </c>
      <c r="R60" t="str">
        <f t="shared" si="4"/>
        <v>KM21</v>
      </c>
      <c r="S60" t="str">
        <f t="shared" si="5"/>
        <v>Dologi és egyéb működési</v>
      </c>
      <c r="T60" t="str">
        <f t="shared" si="6"/>
        <v>KM2</v>
      </c>
      <c r="U60" t="str">
        <f t="shared" si="7"/>
        <v>Dologi és egyéb működési</v>
      </c>
      <c r="V60" t="str">
        <f t="shared" si="8"/>
        <v>KM</v>
      </c>
      <c r="W60" t="str">
        <f t="shared" si="9"/>
        <v>Működési kiadások</v>
      </c>
      <c r="X60" t="str">
        <f t="shared" si="10"/>
        <v>KIADASOK</v>
      </c>
      <c r="Y60" t="str">
        <f t="shared" si="11"/>
        <v>Kiadások</v>
      </c>
      <c r="Z60" t="str">
        <f t="shared" si="12"/>
        <v>kell</v>
      </c>
      <c r="AA60" t="str">
        <f>IF(L60&lt;&gt;"0006","nem kell",IF(AND(VLOOKUP($A60,pü_tétel_csop!$A:$B,1,1)&lt;=$A60,VLOOKUP($A60,pü_tétel_csop!$A:$B,2,1)&gt;=$A60),VLOOKUP($A60,pü_tétel_csop!$A:$D,4,1),"nincs besorolva"))</f>
        <v>KM2</v>
      </c>
    </row>
    <row r="61" spans="1:27" x14ac:dyDescent="0.25">
      <c r="A61" s="20" t="s">
        <v>684</v>
      </c>
      <c r="B61" s="20" t="s">
        <v>685</v>
      </c>
      <c r="C61" s="20" t="s">
        <v>685</v>
      </c>
      <c r="D61" s="20" t="s">
        <v>1240</v>
      </c>
      <c r="E61" s="20" t="s">
        <v>1240</v>
      </c>
      <c r="F61" s="20" t="s">
        <v>1241</v>
      </c>
      <c r="G61" s="20" t="s">
        <v>1242</v>
      </c>
      <c r="H61" s="20" t="s">
        <v>1243</v>
      </c>
      <c r="I61" s="20" t="s">
        <v>682</v>
      </c>
      <c r="J61" s="20" t="s">
        <v>1240</v>
      </c>
      <c r="K61" s="20" t="s">
        <v>1240</v>
      </c>
      <c r="L61" s="20" t="s">
        <v>1244</v>
      </c>
      <c r="M61" s="21">
        <v>45643</v>
      </c>
      <c r="N61" t="str">
        <f t="shared" si="0"/>
        <v>2120010000</v>
      </c>
      <c r="O61" t="str">
        <f t="shared" si="1"/>
        <v>Élelmiszer</v>
      </c>
      <c r="P61" t="str">
        <f t="shared" si="2"/>
        <v>KM2102</v>
      </c>
      <c r="Q61" t="str">
        <f t="shared" si="3"/>
        <v>Üzemeltetési anyagok beszerzése</v>
      </c>
      <c r="R61" t="str">
        <f t="shared" si="4"/>
        <v>KM21</v>
      </c>
      <c r="S61" t="str">
        <f t="shared" si="5"/>
        <v>Dologi és egyéb működési</v>
      </c>
      <c r="T61" t="str">
        <f t="shared" si="6"/>
        <v>KM2</v>
      </c>
      <c r="U61" t="str">
        <f t="shared" si="7"/>
        <v>Dologi és egyéb működési</v>
      </c>
      <c r="V61" t="str">
        <f t="shared" si="8"/>
        <v>KM</v>
      </c>
      <c r="W61" t="str">
        <f t="shared" si="9"/>
        <v>Működési kiadások</v>
      </c>
      <c r="X61" t="str">
        <f t="shared" si="10"/>
        <v>KIADASOK</v>
      </c>
      <c r="Y61" t="str">
        <f t="shared" si="11"/>
        <v>Kiadások</v>
      </c>
      <c r="Z61" t="str">
        <f t="shared" si="12"/>
        <v>kell</v>
      </c>
      <c r="AA61" t="str">
        <f>IF(L61&lt;&gt;"0006","nem kell",IF(AND(VLOOKUP($A61,pü_tétel_csop!$A:$B,1,1)&lt;=$A61,VLOOKUP($A61,pü_tétel_csop!$A:$B,2,1)&gt;=$A61),VLOOKUP($A61,pü_tétel_csop!$A:$D,4,1),"nincs besorolva"))</f>
        <v>KM2</v>
      </c>
    </row>
    <row r="62" spans="1:27" x14ac:dyDescent="0.25">
      <c r="A62" s="20" t="s">
        <v>2546</v>
      </c>
      <c r="B62" s="20" t="s">
        <v>2547</v>
      </c>
      <c r="C62" s="20" t="s">
        <v>2548</v>
      </c>
      <c r="D62" s="20" t="s">
        <v>1240</v>
      </c>
      <c r="E62" s="20" t="s">
        <v>1240</v>
      </c>
      <c r="F62" s="20" t="s">
        <v>1241</v>
      </c>
      <c r="G62" s="20" t="s">
        <v>1242</v>
      </c>
      <c r="H62" s="20" t="s">
        <v>1243</v>
      </c>
      <c r="I62" s="20" t="s">
        <v>682</v>
      </c>
      <c r="J62" s="20" t="s">
        <v>1240</v>
      </c>
      <c r="K62" s="20" t="s">
        <v>1240</v>
      </c>
      <c r="L62" s="20" t="s">
        <v>1244</v>
      </c>
      <c r="M62" s="21">
        <v>45891</v>
      </c>
      <c r="N62" t="str">
        <f t="shared" si="0"/>
        <v>2120020000</v>
      </c>
      <c r="O62" t="str">
        <f t="shared" si="1"/>
        <v>Élelmezés visszaváltási díj</v>
      </c>
      <c r="P62" t="str">
        <f t="shared" si="2"/>
        <v>KM2102</v>
      </c>
      <c r="Q62" t="str">
        <f t="shared" si="3"/>
        <v>Üzemeltetési anyagok beszerzése</v>
      </c>
      <c r="R62" t="str">
        <f t="shared" si="4"/>
        <v>KM21</v>
      </c>
      <c r="S62" t="str">
        <f t="shared" si="5"/>
        <v>Dologi és egyéb működési</v>
      </c>
      <c r="T62" t="str">
        <f t="shared" si="6"/>
        <v>KM2</v>
      </c>
      <c r="U62" t="str">
        <f t="shared" si="7"/>
        <v>Dologi és egyéb működési</v>
      </c>
      <c r="V62" t="str">
        <f t="shared" si="8"/>
        <v>KM</v>
      </c>
      <c r="W62" t="str">
        <f t="shared" si="9"/>
        <v>Működési kiadások</v>
      </c>
      <c r="X62" t="str">
        <f t="shared" si="10"/>
        <v>KIADASOK</v>
      </c>
      <c r="Y62" t="str">
        <f t="shared" si="11"/>
        <v>Kiadások</v>
      </c>
      <c r="Z62" t="str">
        <f t="shared" si="12"/>
        <v>kell</v>
      </c>
      <c r="AA62" t="str">
        <f>IF(L62&lt;&gt;"0006","nem kell",IF(AND(VLOOKUP($A62,pü_tétel_csop!$A:$B,1,1)&lt;=$A62,VLOOKUP($A62,pü_tétel_csop!$A:$B,2,1)&gt;=$A62),VLOOKUP($A62,pü_tétel_csop!$A:$D,4,1),"nincs besorolva"))</f>
        <v>KM2</v>
      </c>
    </row>
    <row r="63" spans="1:27" x14ac:dyDescent="0.25">
      <c r="A63" s="20" t="s">
        <v>686</v>
      </c>
      <c r="B63" s="20" t="s">
        <v>687</v>
      </c>
      <c r="C63" s="20" t="s">
        <v>1284</v>
      </c>
      <c r="D63" s="20" t="s">
        <v>1240</v>
      </c>
      <c r="E63" s="20" t="s">
        <v>1240</v>
      </c>
      <c r="F63" s="20" t="s">
        <v>1241</v>
      </c>
      <c r="G63" s="20" t="s">
        <v>1242</v>
      </c>
      <c r="H63" s="20" t="s">
        <v>1243</v>
      </c>
      <c r="I63" s="20" t="s">
        <v>682</v>
      </c>
      <c r="J63" s="20" t="s">
        <v>1240</v>
      </c>
      <c r="K63" s="20" t="s">
        <v>1240</v>
      </c>
      <c r="L63" s="20" t="s">
        <v>1244</v>
      </c>
      <c r="M63" s="21">
        <v>45643</v>
      </c>
      <c r="N63" t="str">
        <f t="shared" si="0"/>
        <v>2120100000</v>
      </c>
      <c r="O63" t="str">
        <f t="shared" si="1"/>
        <v>Irodaszer nyomtatvány ügyv tech anyagok</v>
      </c>
      <c r="P63" t="str">
        <f t="shared" si="2"/>
        <v>KM2102</v>
      </c>
      <c r="Q63" t="str">
        <f t="shared" si="3"/>
        <v>Üzemeltetési anyagok beszerzése</v>
      </c>
      <c r="R63" t="str">
        <f t="shared" si="4"/>
        <v>KM21</v>
      </c>
      <c r="S63" t="str">
        <f t="shared" si="5"/>
        <v>Dologi és egyéb működési</v>
      </c>
      <c r="T63" t="str">
        <f t="shared" si="6"/>
        <v>KM2</v>
      </c>
      <c r="U63" t="str">
        <f t="shared" si="7"/>
        <v>Dologi és egyéb működési</v>
      </c>
      <c r="V63" t="str">
        <f t="shared" si="8"/>
        <v>KM</v>
      </c>
      <c r="W63" t="str">
        <f t="shared" si="9"/>
        <v>Működési kiadások</v>
      </c>
      <c r="X63" t="str">
        <f t="shared" si="10"/>
        <v>KIADASOK</v>
      </c>
      <c r="Y63" t="str">
        <f t="shared" si="11"/>
        <v>Kiadások</v>
      </c>
      <c r="Z63" t="str">
        <f t="shared" si="12"/>
        <v>kell</v>
      </c>
      <c r="AA63" t="str">
        <f>IF(L63&lt;&gt;"0006","nem kell",IF(AND(VLOOKUP($A63,pü_tétel_csop!$A:$B,1,1)&lt;=$A63,VLOOKUP($A63,pü_tétel_csop!$A:$B,2,1)&gt;=$A63),VLOOKUP($A63,pü_tétel_csop!$A:$D,4,1),"nincs besorolva"))</f>
        <v>KM2</v>
      </c>
    </row>
    <row r="64" spans="1:27" x14ac:dyDescent="0.25">
      <c r="A64" s="20" t="s">
        <v>688</v>
      </c>
      <c r="B64" s="20" t="s">
        <v>689</v>
      </c>
      <c r="C64" s="20" t="s">
        <v>689</v>
      </c>
      <c r="D64" s="20" t="s">
        <v>1240</v>
      </c>
      <c r="E64" s="20" t="s">
        <v>1240</v>
      </c>
      <c r="F64" s="20" t="s">
        <v>1241</v>
      </c>
      <c r="G64" s="20" t="s">
        <v>1242</v>
      </c>
      <c r="H64" s="20" t="s">
        <v>1243</v>
      </c>
      <c r="I64" s="20" t="s">
        <v>682</v>
      </c>
      <c r="J64" s="20" t="s">
        <v>1240</v>
      </c>
      <c r="K64" s="20" t="s">
        <v>1240</v>
      </c>
      <c r="L64" s="20" t="s">
        <v>1244</v>
      </c>
      <c r="M64" s="21">
        <v>45643</v>
      </c>
      <c r="N64" t="str">
        <f t="shared" si="0"/>
        <v>2120400000</v>
      </c>
      <c r="O64" t="str">
        <f t="shared" si="1"/>
        <v>Munkaruha, védőruha</v>
      </c>
      <c r="P64" t="str">
        <f t="shared" si="2"/>
        <v>KM2102</v>
      </c>
      <c r="Q64" t="str">
        <f t="shared" si="3"/>
        <v>Üzemeltetési anyagok beszerzése</v>
      </c>
      <c r="R64" t="str">
        <f t="shared" si="4"/>
        <v>KM21</v>
      </c>
      <c r="S64" t="str">
        <f t="shared" si="5"/>
        <v>Dologi és egyéb működési</v>
      </c>
      <c r="T64" t="str">
        <f t="shared" si="6"/>
        <v>KM2</v>
      </c>
      <c r="U64" t="str">
        <f t="shared" si="7"/>
        <v>Dologi és egyéb működési</v>
      </c>
      <c r="V64" t="str">
        <f t="shared" si="8"/>
        <v>KM</v>
      </c>
      <c r="W64" t="str">
        <f t="shared" si="9"/>
        <v>Működési kiadások</v>
      </c>
      <c r="X64" t="str">
        <f t="shared" si="10"/>
        <v>KIADASOK</v>
      </c>
      <c r="Y64" t="str">
        <f t="shared" si="11"/>
        <v>Kiadások</v>
      </c>
      <c r="Z64" t="str">
        <f t="shared" si="12"/>
        <v>kell</v>
      </c>
      <c r="AA64" t="str">
        <f>IF(L64&lt;&gt;"0006","nem kell",IF(AND(VLOOKUP($A64,pü_tétel_csop!$A:$B,1,1)&lt;=$A64,VLOOKUP($A64,pü_tétel_csop!$A:$B,2,1)&gt;=$A64),VLOOKUP($A64,pü_tétel_csop!$A:$D,4,1),"nincs besorolva"))</f>
        <v>KM2</v>
      </c>
    </row>
    <row r="65" spans="1:27" x14ac:dyDescent="0.25">
      <c r="A65" s="20" t="s">
        <v>690</v>
      </c>
      <c r="B65" s="20" t="s">
        <v>691</v>
      </c>
      <c r="C65" s="20" t="s">
        <v>1285</v>
      </c>
      <c r="D65" s="20" t="s">
        <v>1240</v>
      </c>
      <c r="E65" s="20" t="s">
        <v>1240</v>
      </c>
      <c r="F65" s="20" t="s">
        <v>1241</v>
      </c>
      <c r="G65" s="20" t="s">
        <v>1242</v>
      </c>
      <c r="H65" s="20" t="s">
        <v>1243</v>
      </c>
      <c r="I65" s="20" t="s">
        <v>682</v>
      </c>
      <c r="J65" s="20" t="s">
        <v>1240</v>
      </c>
      <c r="K65" s="20" t="s">
        <v>1240</v>
      </c>
      <c r="L65" s="20" t="s">
        <v>1244</v>
      </c>
      <c r="M65" s="21">
        <v>45643</v>
      </c>
      <c r="N65" t="str">
        <f t="shared" si="0"/>
        <v>2120410000</v>
      </c>
      <c r="O65" t="str">
        <f t="shared" si="1"/>
        <v>Ellátotti textília felhasználás</v>
      </c>
      <c r="P65" t="str">
        <f t="shared" si="2"/>
        <v>KM2102</v>
      </c>
      <c r="Q65" t="str">
        <f t="shared" si="3"/>
        <v>Üzemeltetési anyagok beszerzése</v>
      </c>
      <c r="R65" t="str">
        <f t="shared" si="4"/>
        <v>KM21</v>
      </c>
      <c r="S65" t="str">
        <f t="shared" si="5"/>
        <v>Dologi és egyéb működési</v>
      </c>
      <c r="T65" t="str">
        <f t="shared" si="6"/>
        <v>KM2</v>
      </c>
      <c r="U65" t="str">
        <f t="shared" si="7"/>
        <v>Dologi és egyéb működési</v>
      </c>
      <c r="V65" t="str">
        <f t="shared" si="8"/>
        <v>KM</v>
      </c>
      <c r="W65" t="str">
        <f t="shared" si="9"/>
        <v>Működési kiadások</v>
      </c>
      <c r="X65" t="str">
        <f t="shared" si="10"/>
        <v>KIADASOK</v>
      </c>
      <c r="Y65" t="str">
        <f t="shared" si="11"/>
        <v>Kiadások</v>
      </c>
      <c r="Z65" t="str">
        <f t="shared" si="12"/>
        <v>kell</v>
      </c>
      <c r="AA65" t="str">
        <f>IF(L65&lt;&gt;"0006","nem kell",IF(AND(VLOOKUP($A65,pü_tétel_csop!$A:$B,1,1)&lt;=$A65,VLOOKUP($A65,pü_tétel_csop!$A:$B,2,1)&gt;=$A65),VLOOKUP($A65,pü_tétel_csop!$A:$D,4,1),"nincs besorolva"))</f>
        <v>KM2</v>
      </c>
    </row>
    <row r="66" spans="1:27" x14ac:dyDescent="0.25">
      <c r="A66" s="20" t="s">
        <v>692</v>
      </c>
      <c r="B66" s="20" t="s">
        <v>693</v>
      </c>
      <c r="C66" s="20" t="s">
        <v>1286</v>
      </c>
      <c r="D66" s="20" t="s">
        <v>1240</v>
      </c>
      <c r="E66" s="20" t="s">
        <v>1240</v>
      </c>
      <c r="F66" s="20" t="s">
        <v>1241</v>
      </c>
      <c r="G66" s="20" t="s">
        <v>1242</v>
      </c>
      <c r="H66" s="20" t="s">
        <v>1243</v>
      </c>
      <c r="I66" s="20" t="s">
        <v>682</v>
      </c>
      <c r="J66" s="20" t="s">
        <v>1240</v>
      </c>
      <c r="K66" s="20" t="s">
        <v>1240</v>
      </c>
      <c r="L66" s="20" t="s">
        <v>1244</v>
      </c>
      <c r="M66" s="21">
        <v>45643</v>
      </c>
      <c r="N66" t="str">
        <f t="shared" ref="N66:N129" si="13">IF(VALUE($L66)=VALUE(LEFT(N$1,1)),$A66,"")</f>
        <v>2120420000</v>
      </c>
      <c r="O66" t="str">
        <f t="shared" ref="O66:O129" si="14">IFERROR(VLOOKUP(N66,$A:$B,2,0),"")</f>
        <v>Egyéb textília felhasználás</v>
      </c>
      <c r="P66" t="str">
        <f t="shared" ref="P66:P129" si="15">IF(VALUE($L66)=VALUE(LEFT(P$1,1)),$A66,IF(N66="","",VLOOKUP($I66,$A:$B,1,0)))</f>
        <v>KM2102</v>
      </c>
      <c r="Q66" t="str">
        <f t="shared" ref="Q66:Q129" si="16">IFERROR(VLOOKUP(P66,$A:$B,2,0),"")</f>
        <v>Üzemeltetési anyagok beszerzése</v>
      </c>
      <c r="R66" t="str">
        <f t="shared" ref="R66:R129" si="17">IF(VALUE($L66)=VALUE(LEFT(R$1,1)),$A66,IF(P66="","",VLOOKUP(P66,$A:$I,9,0)))</f>
        <v>KM21</v>
      </c>
      <c r="S66" t="str">
        <f t="shared" ref="S66:S129" si="18">IFERROR(VLOOKUP(R66,$A:$B,2,0),"")</f>
        <v>Dologi és egyéb működési</v>
      </c>
      <c r="T66" t="str">
        <f t="shared" ref="T66:T129" si="19">IF(VALUE($L66)=VALUE(LEFT(T$1,1)),$A66,IF(R66="","",VLOOKUP(R66,$A:$I,9,0)))</f>
        <v>KM2</v>
      </c>
      <c r="U66" t="str">
        <f t="shared" ref="U66:U129" si="20">IFERROR(VLOOKUP(T66,$A:$B,2,0),"")</f>
        <v>Dologi és egyéb működési</v>
      </c>
      <c r="V66" t="str">
        <f t="shared" ref="V66:V129" si="21">IF(VALUE($L66)=VALUE(LEFT(V$1,1)),$A66,IF(T66="","",VLOOKUP(T66,$A:$I,9,0)))</f>
        <v>KM</v>
      </c>
      <c r="W66" t="str">
        <f t="shared" ref="W66:W129" si="22">IFERROR(VLOOKUP(V66,$A:$B,2,0),"")</f>
        <v>Működési kiadások</v>
      </c>
      <c r="X66" t="str">
        <f t="shared" ref="X66:X129" si="23">IF(VALUE($L66)=VALUE(LEFT(X$1,1)),$A66,IF(V66="","",VLOOKUP(V66,$A:$I,9,0)))</f>
        <v>KIADASOK</v>
      </c>
      <c r="Y66" t="str">
        <f t="shared" ref="Y66:Y129" si="24">IFERROR(VLOOKUP(X66,$A:$B,2,0),"")</f>
        <v>Kiadások</v>
      </c>
      <c r="Z66" t="str">
        <f t="shared" ref="Z66:Z129" si="25">IF(ISERROR(VLOOKUP(A66,$I:$I,1,0)),"kell","nem kell")</f>
        <v>kell</v>
      </c>
      <c r="AA66" t="str">
        <f>IF(L66&lt;&gt;"0006","nem kell",IF(AND(VLOOKUP($A66,pü_tétel_csop!$A:$B,1,1)&lt;=$A66,VLOOKUP($A66,pü_tétel_csop!$A:$B,2,1)&gt;=$A66),VLOOKUP($A66,pü_tétel_csop!$A:$D,4,1),"nincs besorolva"))</f>
        <v>KM2</v>
      </c>
    </row>
    <row r="67" spans="1:27" x14ac:dyDescent="0.25">
      <c r="A67" s="20" t="s">
        <v>680</v>
      </c>
      <c r="B67" s="20" t="s">
        <v>681</v>
      </c>
      <c r="C67" s="20" t="s">
        <v>1287</v>
      </c>
      <c r="D67" s="20" t="s">
        <v>1240</v>
      </c>
      <c r="E67" s="20" t="s">
        <v>1240</v>
      </c>
      <c r="F67" s="20" t="s">
        <v>1241</v>
      </c>
      <c r="G67" s="20" t="s">
        <v>1242</v>
      </c>
      <c r="H67" s="20" t="s">
        <v>1243</v>
      </c>
      <c r="I67" s="20" t="s">
        <v>605</v>
      </c>
      <c r="J67" s="20" t="s">
        <v>1240</v>
      </c>
      <c r="K67" s="20" t="s">
        <v>1240</v>
      </c>
      <c r="L67" s="20" t="s">
        <v>1244</v>
      </c>
      <c r="M67" s="21">
        <v>45643</v>
      </c>
      <c r="N67" t="str">
        <f t="shared" si="13"/>
        <v>2120550000</v>
      </c>
      <c r="O67" t="str">
        <f t="shared" si="14"/>
        <v>Gyógyszertár – Patika átvezetési számla</v>
      </c>
      <c r="P67" t="str">
        <f t="shared" si="15"/>
        <v>KM2101</v>
      </c>
      <c r="Q67" t="str">
        <f t="shared" si="16"/>
        <v>Szakmai anyagok beszerzése</v>
      </c>
      <c r="R67" t="str">
        <f t="shared" si="17"/>
        <v>KM21</v>
      </c>
      <c r="S67" t="str">
        <f t="shared" si="18"/>
        <v>Dologi és egyéb működési</v>
      </c>
      <c r="T67" t="str">
        <f t="shared" si="19"/>
        <v>KM2</v>
      </c>
      <c r="U67" t="str">
        <f t="shared" si="20"/>
        <v>Dologi és egyéb működési</v>
      </c>
      <c r="V67" t="str">
        <f t="shared" si="21"/>
        <v>KM</v>
      </c>
      <c r="W67" t="str">
        <f t="shared" si="22"/>
        <v>Működési kiadások</v>
      </c>
      <c r="X67" t="str">
        <f t="shared" si="23"/>
        <v>KIADASOK</v>
      </c>
      <c r="Y67" t="str">
        <f t="shared" si="24"/>
        <v>Kiadások</v>
      </c>
      <c r="Z67" t="str">
        <f t="shared" si="25"/>
        <v>kell</v>
      </c>
      <c r="AA67" t="str">
        <f>IF(L67&lt;&gt;"0006","nem kell",IF(AND(VLOOKUP($A67,pü_tétel_csop!$A:$B,1,1)&lt;=$A67,VLOOKUP($A67,pü_tétel_csop!$A:$B,2,1)&gt;=$A67),VLOOKUP($A67,pü_tétel_csop!$A:$D,4,1),"nincs besorolva"))</f>
        <v>KM2</v>
      </c>
    </row>
    <row r="68" spans="1:27" x14ac:dyDescent="0.25">
      <c r="A68" s="20" t="s">
        <v>2110</v>
      </c>
      <c r="B68" s="20" t="s">
        <v>2111</v>
      </c>
      <c r="C68" s="20" t="s">
        <v>2112</v>
      </c>
      <c r="D68" s="20" t="s">
        <v>1240</v>
      </c>
      <c r="E68" s="20" t="s">
        <v>1240</v>
      </c>
      <c r="F68" s="20" t="s">
        <v>1241</v>
      </c>
      <c r="G68" s="20" t="s">
        <v>1242</v>
      </c>
      <c r="H68" s="20" t="s">
        <v>1243</v>
      </c>
      <c r="I68" s="20" t="s">
        <v>605</v>
      </c>
      <c r="J68" s="20" t="s">
        <v>1240</v>
      </c>
      <c r="K68" s="20" t="s">
        <v>1240</v>
      </c>
      <c r="L68" s="20" t="s">
        <v>1244</v>
      </c>
      <c r="M68" s="21">
        <v>45643</v>
      </c>
      <c r="N68" t="str">
        <f t="shared" si="13"/>
        <v>2120560000</v>
      </c>
      <c r="O68" t="str">
        <f t="shared" si="14"/>
        <v>Szvár gyógyszertár – patika átvezetési számla</v>
      </c>
      <c r="P68" t="str">
        <f t="shared" si="15"/>
        <v>KM2101</v>
      </c>
      <c r="Q68" t="str">
        <f t="shared" si="16"/>
        <v>Szakmai anyagok beszerzése</v>
      </c>
      <c r="R68" t="str">
        <f t="shared" si="17"/>
        <v>KM21</v>
      </c>
      <c r="S68" t="str">
        <f t="shared" si="18"/>
        <v>Dologi és egyéb működési</v>
      </c>
      <c r="T68" t="str">
        <f t="shared" si="19"/>
        <v>KM2</v>
      </c>
      <c r="U68" t="str">
        <f t="shared" si="20"/>
        <v>Dologi és egyéb működési</v>
      </c>
      <c r="V68" t="str">
        <f t="shared" si="21"/>
        <v>KM</v>
      </c>
      <c r="W68" t="str">
        <f t="shared" si="22"/>
        <v>Működési kiadások</v>
      </c>
      <c r="X68" t="str">
        <f t="shared" si="23"/>
        <v>KIADASOK</v>
      </c>
      <c r="Y68" t="str">
        <f t="shared" si="24"/>
        <v>Kiadások</v>
      </c>
      <c r="Z68" t="str">
        <f t="shared" si="25"/>
        <v>kell</v>
      </c>
      <c r="AA68" t="str">
        <f>IF(L68&lt;&gt;"0006","nem kell",IF(AND(VLOOKUP($A68,pü_tétel_csop!$A:$B,1,1)&lt;=$A68,VLOOKUP($A68,pü_tétel_csop!$A:$B,2,1)&gt;=$A68),VLOOKUP($A68,pü_tétel_csop!$A:$D,4,1),"nincs besorolva"))</f>
        <v>KM2</v>
      </c>
    </row>
    <row r="69" spans="1:27" x14ac:dyDescent="0.25">
      <c r="A69" s="20" t="s">
        <v>2115</v>
      </c>
      <c r="B69" s="20" t="s">
        <v>2116</v>
      </c>
      <c r="C69" s="20" t="s">
        <v>2117</v>
      </c>
      <c r="D69" s="20" t="s">
        <v>1240</v>
      </c>
      <c r="E69" s="20" t="s">
        <v>1240</v>
      </c>
      <c r="F69" s="20" t="s">
        <v>1241</v>
      </c>
      <c r="G69" s="20" t="s">
        <v>1242</v>
      </c>
      <c r="H69" s="20" t="s">
        <v>1243</v>
      </c>
      <c r="I69" s="20" t="s">
        <v>605</v>
      </c>
      <c r="J69" s="20" t="s">
        <v>1240</v>
      </c>
      <c r="K69" s="20" t="s">
        <v>1240</v>
      </c>
      <c r="L69" s="20" t="s">
        <v>1244</v>
      </c>
      <c r="M69" s="21">
        <v>45643</v>
      </c>
      <c r="N69" t="str">
        <f t="shared" si="13"/>
        <v>2141100000</v>
      </c>
      <c r="O69" t="str">
        <f t="shared" si="14"/>
        <v>Gyógyszertári gyógyszerek KC</v>
      </c>
      <c r="P69" t="str">
        <f t="shared" si="15"/>
        <v>KM2101</v>
      </c>
      <c r="Q69" t="str">
        <f t="shared" si="16"/>
        <v>Szakmai anyagok beszerzése</v>
      </c>
      <c r="R69" t="str">
        <f t="shared" si="17"/>
        <v>KM21</v>
      </c>
      <c r="S69" t="str">
        <f t="shared" si="18"/>
        <v>Dologi és egyéb működési</v>
      </c>
      <c r="T69" t="str">
        <f t="shared" si="19"/>
        <v>KM2</v>
      </c>
      <c r="U69" t="str">
        <f t="shared" si="20"/>
        <v>Dologi és egyéb működési</v>
      </c>
      <c r="V69" t="str">
        <f t="shared" si="21"/>
        <v>KM</v>
      </c>
      <c r="W69" t="str">
        <f t="shared" si="22"/>
        <v>Működési kiadások</v>
      </c>
      <c r="X69" t="str">
        <f t="shared" si="23"/>
        <v>KIADASOK</v>
      </c>
      <c r="Y69" t="str">
        <f t="shared" si="24"/>
        <v>Kiadások</v>
      </c>
      <c r="Z69" t="str">
        <f t="shared" si="25"/>
        <v>kell</v>
      </c>
      <c r="AA69" t="str">
        <f>IF(L69&lt;&gt;"0006","nem kell",IF(AND(VLOOKUP($A69,pü_tétel_csop!$A:$B,1,1)&lt;=$A69,VLOOKUP($A69,pü_tétel_csop!$A:$B,2,1)&gt;=$A69),VLOOKUP($A69,pü_tétel_csop!$A:$D,4,1),"nincs besorolva"))</f>
        <v>KM2</v>
      </c>
    </row>
    <row r="70" spans="1:27" x14ac:dyDescent="0.25">
      <c r="A70" s="20" t="s">
        <v>2118</v>
      </c>
      <c r="B70" s="20" t="s">
        <v>2119</v>
      </c>
      <c r="C70" s="20" t="s">
        <v>2120</v>
      </c>
      <c r="D70" s="20" t="s">
        <v>1240</v>
      </c>
      <c r="E70" s="20" t="s">
        <v>1240</v>
      </c>
      <c r="F70" s="20" t="s">
        <v>1241</v>
      </c>
      <c r="G70" s="20" t="s">
        <v>1242</v>
      </c>
      <c r="H70" s="20" t="s">
        <v>1243</v>
      </c>
      <c r="I70" s="20" t="s">
        <v>605</v>
      </c>
      <c r="J70" s="20" t="s">
        <v>1240</v>
      </c>
      <c r="K70" s="20" t="s">
        <v>1240</v>
      </c>
      <c r="L70" s="20" t="s">
        <v>1244</v>
      </c>
      <c r="M70" s="21">
        <v>45643</v>
      </c>
      <c r="N70" t="str">
        <f t="shared" si="13"/>
        <v>2141110000</v>
      </c>
      <c r="O70" t="str">
        <f t="shared" si="14"/>
        <v>Magisztrális készítmények KC</v>
      </c>
      <c r="P70" t="str">
        <f t="shared" si="15"/>
        <v>KM2101</v>
      </c>
      <c r="Q70" t="str">
        <f t="shared" si="16"/>
        <v>Szakmai anyagok beszerzése</v>
      </c>
      <c r="R70" t="str">
        <f t="shared" si="17"/>
        <v>KM21</v>
      </c>
      <c r="S70" t="str">
        <f t="shared" si="18"/>
        <v>Dologi és egyéb működési</v>
      </c>
      <c r="T70" t="str">
        <f t="shared" si="19"/>
        <v>KM2</v>
      </c>
      <c r="U70" t="str">
        <f t="shared" si="20"/>
        <v>Dologi és egyéb működési</v>
      </c>
      <c r="V70" t="str">
        <f t="shared" si="21"/>
        <v>KM</v>
      </c>
      <c r="W70" t="str">
        <f t="shared" si="22"/>
        <v>Működési kiadások</v>
      </c>
      <c r="X70" t="str">
        <f t="shared" si="23"/>
        <v>KIADASOK</v>
      </c>
      <c r="Y70" t="str">
        <f t="shared" si="24"/>
        <v>Kiadások</v>
      </c>
      <c r="Z70" t="str">
        <f t="shared" si="25"/>
        <v>kell</v>
      </c>
      <c r="AA70" t="str">
        <f>IF(L70&lt;&gt;"0006","nem kell",IF(AND(VLOOKUP($A70,pü_tétel_csop!$A:$B,1,1)&lt;=$A70,VLOOKUP($A70,pü_tétel_csop!$A:$B,2,1)&gt;=$A70),VLOOKUP($A70,pü_tétel_csop!$A:$D,4,1),"nincs besorolva"))</f>
        <v>KM2</v>
      </c>
    </row>
    <row r="71" spans="1:27" x14ac:dyDescent="0.25">
      <c r="A71" s="20" t="s">
        <v>2121</v>
      </c>
      <c r="B71" s="20" t="s">
        <v>2122</v>
      </c>
      <c r="C71" s="20" t="s">
        <v>2122</v>
      </c>
      <c r="D71" s="20" t="s">
        <v>1240</v>
      </c>
      <c r="E71" s="20" t="s">
        <v>1240</v>
      </c>
      <c r="F71" s="20" t="s">
        <v>1241</v>
      </c>
      <c r="G71" s="20" t="s">
        <v>1242</v>
      </c>
      <c r="H71" s="20" t="s">
        <v>1243</v>
      </c>
      <c r="I71" s="20" t="s">
        <v>605</v>
      </c>
      <c r="J71" s="20" t="s">
        <v>1240</v>
      </c>
      <c r="K71" s="20" t="s">
        <v>1240</v>
      </c>
      <c r="L71" s="20" t="s">
        <v>1244</v>
      </c>
      <c r="M71" s="21">
        <v>45643</v>
      </c>
      <c r="N71" t="str">
        <f t="shared" si="13"/>
        <v>2141120000</v>
      </c>
      <c r="O71" t="str">
        <f t="shared" si="14"/>
        <v>Kontrasztanyagok KC</v>
      </c>
      <c r="P71" t="str">
        <f t="shared" si="15"/>
        <v>KM2101</v>
      </c>
      <c r="Q71" t="str">
        <f t="shared" si="16"/>
        <v>Szakmai anyagok beszerzése</v>
      </c>
      <c r="R71" t="str">
        <f t="shared" si="17"/>
        <v>KM21</v>
      </c>
      <c r="S71" t="str">
        <f t="shared" si="18"/>
        <v>Dologi és egyéb működési</v>
      </c>
      <c r="T71" t="str">
        <f t="shared" si="19"/>
        <v>KM2</v>
      </c>
      <c r="U71" t="str">
        <f t="shared" si="20"/>
        <v>Dologi és egyéb működési</v>
      </c>
      <c r="V71" t="str">
        <f t="shared" si="21"/>
        <v>KM</v>
      </c>
      <c r="W71" t="str">
        <f t="shared" si="22"/>
        <v>Működési kiadások</v>
      </c>
      <c r="X71" t="str">
        <f t="shared" si="23"/>
        <v>KIADASOK</v>
      </c>
      <c r="Y71" t="str">
        <f t="shared" si="24"/>
        <v>Kiadások</v>
      </c>
      <c r="Z71" t="str">
        <f t="shared" si="25"/>
        <v>kell</v>
      </c>
      <c r="AA71" t="str">
        <f>IF(L71&lt;&gt;"0006","nem kell",IF(AND(VLOOKUP($A71,pü_tétel_csop!$A:$B,1,1)&lt;=$A71,VLOOKUP($A71,pü_tétel_csop!$A:$B,2,1)&gt;=$A71),VLOOKUP($A71,pü_tétel_csop!$A:$D,4,1),"nincs besorolva"))</f>
        <v>KM2</v>
      </c>
    </row>
    <row r="72" spans="1:27" x14ac:dyDescent="0.25">
      <c r="A72" s="20" t="s">
        <v>2123</v>
      </c>
      <c r="B72" s="20" t="s">
        <v>2124</v>
      </c>
      <c r="C72" s="20" t="s">
        <v>2125</v>
      </c>
      <c r="D72" s="20" t="s">
        <v>1240</v>
      </c>
      <c r="E72" s="20" t="s">
        <v>1240</v>
      </c>
      <c r="F72" s="20" t="s">
        <v>1241</v>
      </c>
      <c r="G72" s="20" t="s">
        <v>1242</v>
      </c>
      <c r="H72" s="20" t="s">
        <v>1243</v>
      </c>
      <c r="I72" s="20" t="s">
        <v>605</v>
      </c>
      <c r="J72" s="20" t="s">
        <v>1240</v>
      </c>
      <c r="K72" s="20" t="s">
        <v>1240</v>
      </c>
      <c r="L72" s="20" t="s">
        <v>1244</v>
      </c>
      <c r="M72" s="21">
        <v>45643</v>
      </c>
      <c r="N72" t="str">
        <f t="shared" si="13"/>
        <v>2141130000</v>
      </c>
      <c r="O72" t="str">
        <f t="shared" si="14"/>
        <v>Vakcinák, szerobakteriális készítmények KC</v>
      </c>
      <c r="P72" t="str">
        <f t="shared" si="15"/>
        <v>KM2101</v>
      </c>
      <c r="Q72" t="str">
        <f t="shared" si="16"/>
        <v>Szakmai anyagok beszerzése</v>
      </c>
      <c r="R72" t="str">
        <f t="shared" si="17"/>
        <v>KM21</v>
      </c>
      <c r="S72" t="str">
        <f t="shared" si="18"/>
        <v>Dologi és egyéb működési</v>
      </c>
      <c r="T72" t="str">
        <f t="shared" si="19"/>
        <v>KM2</v>
      </c>
      <c r="U72" t="str">
        <f t="shared" si="20"/>
        <v>Dologi és egyéb működési</v>
      </c>
      <c r="V72" t="str">
        <f t="shared" si="21"/>
        <v>KM</v>
      </c>
      <c r="W72" t="str">
        <f t="shared" si="22"/>
        <v>Működési kiadások</v>
      </c>
      <c r="X72" t="str">
        <f t="shared" si="23"/>
        <v>KIADASOK</v>
      </c>
      <c r="Y72" t="str">
        <f t="shared" si="24"/>
        <v>Kiadások</v>
      </c>
      <c r="Z72" t="str">
        <f t="shared" si="25"/>
        <v>kell</v>
      </c>
      <c r="AA72" t="str">
        <f>IF(L72&lt;&gt;"0006","nem kell",IF(AND(VLOOKUP($A72,pü_tétel_csop!$A:$B,1,1)&lt;=$A72,VLOOKUP($A72,pü_tétel_csop!$A:$B,2,1)&gt;=$A72),VLOOKUP($A72,pü_tétel_csop!$A:$D,4,1),"nincs besorolva"))</f>
        <v>KM2</v>
      </c>
    </row>
    <row r="73" spans="1:27" x14ac:dyDescent="0.25">
      <c r="A73" s="20" t="s">
        <v>2126</v>
      </c>
      <c r="B73" s="20" t="s">
        <v>2127</v>
      </c>
      <c r="C73" s="20" t="s">
        <v>2127</v>
      </c>
      <c r="D73" s="20" t="s">
        <v>1240</v>
      </c>
      <c r="E73" s="20" t="s">
        <v>1240</v>
      </c>
      <c r="F73" s="20" t="s">
        <v>1241</v>
      </c>
      <c r="G73" s="20" t="s">
        <v>1242</v>
      </c>
      <c r="H73" s="20" t="s">
        <v>1243</v>
      </c>
      <c r="I73" s="20" t="s">
        <v>605</v>
      </c>
      <c r="J73" s="20" t="s">
        <v>1240</v>
      </c>
      <c r="K73" s="20" t="s">
        <v>1240</v>
      </c>
      <c r="L73" s="20" t="s">
        <v>1244</v>
      </c>
      <c r="M73" s="21">
        <v>45643</v>
      </c>
      <c r="N73" t="str">
        <f t="shared" si="13"/>
        <v>2141140000</v>
      </c>
      <c r="O73" t="str">
        <f t="shared" si="14"/>
        <v>Gyógytápszer KC</v>
      </c>
      <c r="P73" t="str">
        <f t="shared" si="15"/>
        <v>KM2101</v>
      </c>
      <c r="Q73" t="str">
        <f t="shared" si="16"/>
        <v>Szakmai anyagok beszerzése</v>
      </c>
      <c r="R73" t="str">
        <f t="shared" si="17"/>
        <v>KM21</v>
      </c>
      <c r="S73" t="str">
        <f t="shared" si="18"/>
        <v>Dologi és egyéb működési</v>
      </c>
      <c r="T73" t="str">
        <f t="shared" si="19"/>
        <v>KM2</v>
      </c>
      <c r="U73" t="str">
        <f t="shared" si="20"/>
        <v>Dologi és egyéb működési</v>
      </c>
      <c r="V73" t="str">
        <f t="shared" si="21"/>
        <v>KM</v>
      </c>
      <c r="W73" t="str">
        <f t="shared" si="22"/>
        <v>Működési kiadások</v>
      </c>
      <c r="X73" t="str">
        <f t="shared" si="23"/>
        <v>KIADASOK</v>
      </c>
      <c r="Y73" t="str">
        <f t="shared" si="24"/>
        <v>Kiadások</v>
      </c>
      <c r="Z73" t="str">
        <f t="shared" si="25"/>
        <v>kell</v>
      </c>
      <c r="AA73" t="str">
        <f>IF(L73&lt;&gt;"0006","nem kell",IF(AND(VLOOKUP($A73,pü_tétel_csop!$A:$B,1,1)&lt;=$A73,VLOOKUP($A73,pü_tétel_csop!$A:$B,2,1)&gt;=$A73),VLOOKUP($A73,pü_tétel_csop!$A:$D,4,1),"nincs besorolva"))</f>
        <v>KM2</v>
      </c>
    </row>
    <row r="74" spans="1:27" x14ac:dyDescent="0.25">
      <c r="A74" s="20" t="s">
        <v>2128</v>
      </c>
      <c r="B74" s="20" t="s">
        <v>2129</v>
      </c>
      <c r="C74" s="20" t="s">
        <v>2130</v>
      </c>
      <c r="D74" s="20" t="s">
        <v>1240</v>
      </c>
      <c r="E74" s="20" t="s">
        <v>1240</v>
      </c>
      <c r="F74" s="20" t="s">
        <v>1241</v>
      </c>
      <c r="G74" s="20" t="s">
        <v>1242</v>
      </c>
      <c r="H74" s="20" t="s">
        <v>1243</v>
      </c>
      <c r="I74" s="20" t="s">
        <v>605</v>
      </c>
      <c r="J74" s="20" t="s">
        <v>1240</v>
      </c>
      <c r="K74" s="20" t="s">
        <v>1240</v>
      </c>
      <c r="L74" s="20" t="s">
        <v>1244</v>
      </c>
      <c r="M74" s="21">
        <v>45643</v>
      </c>
      <c r="N74" t="str">
        <f t="shared" si="13"/>
        <v>2141150000</v>
      </c>
      <c r="O74" t="str">
        <f t="shared" si="14"/>
        <v>Vér, vérkészítmények KC</v>
      </c>
      <c r="P74" t="str">
        <f t="shared" si="15"/>
        <v>KM2101</v>
      </c>
      <c r="Q74" t="str">
        <f t="shared" si="16"/>
        <v>Szakmai anyagok beszerzése</v>
      </c>
      <c r="R74" t="str">
        <f t="shared" si="17"/>
        <v>KM21</v>
      </c>
      <c r="S74" t="str">
        <f t="shared" si="18"/>
        <v>Dologi és egyéb működési</v>
      </c>
      <c r="T74" t="str">
        <f t="shared" si="19"/>
        <v>KM2</v>
      </c>
      <c r="U74" t="str">
        <f t="shared" si="20"/>
        <v>Dologi és egyéb működési</v>
      </c>
      <c r="V74" t="str">
        <f t="shared" si="21"/>
        <v>KM</v>
      </c>
      <c r="W74" t="str">
        <f t="shared" si="22"/>
        <v>Működési kiadások</v>
      </c>
      <c r="X74" t="str">
        <f t="shared" si="23"/>
        <v>KIADASOK</v>
      </c>
      <c r="Y74" t="str">
        <f t="shared" si="24"/>
        <v>Kiadások</v>
      </c>
      <c r="Z74" t="str">
        <f t="shared" si="25"/>
        <v>kell</v>
      </c>
      <c r="AA74" t="str">
        <f>IF(L74&lt;&gt;"0006","nem kell",IF(AND(VLOOKUP($A74,pü_tétel_csop!$A:$B,1,1)&lt;=$A74,VLOOKUP($A74,pü_tétel_csop!$A:$B,2,1)&gt;=$A74),VLOOKUP($A74,pü_tétel_csop!$A:$D,4,1),"nincs besorolva"))</f>
        <v>KM2</v>
      </c>
    </row>
    <row r="75" spans="1:27" x14ac:dyDescent="0.25">
      <c r="A75" s="20" t="s">
        <v>2131</v>
      </c>
      <c r="B75" s="20" t="s">
        <v>2132</v>
      </c>
      <c r="C75" s="20" t="s">
        <v>2133</v>
      </c>
      <c r="D75" s="20" t="s">
        <v>1240</v>
      </c>
      <c r="E75" s="20" t="s">
        <v>1240</v>
      </c>
      <c r="F75" s="20" t="s">
        <v>1241</v>
      </c>
      <c r="G75" s="20" t="s">
        <v>1242</v>
      </c>
      <c r="H75" s="20" t="s">
        <v>1243</v>
      </c>
      <c r="I75" s="20" t="s">
        <v>605</v>
      </c>
      <c r="J75" s="20" t="s">
        <v>1240</v>
      </c>
      <c r="K75" s="20" t="s">
        <v>1240</v>
      </c>
      <c r="L75" s="20" t="s">
        <v>1244</v>
      </c>
      <c r="M75" s="21">
        <v>45643</v>
      </c>
      <c r="N75" t="str">
        <f t="shared" si="13"/>
        <v>2141200000</v>
      </c>
      <c r="O75" t="str">
        <f t="shared" si="14"/>
        <v>Gyógyszertári vegyszer KC</v>
      </c>
      <c r="P75" t="str">
        <f t="shared" si="15"/>
        <v>KM2101</v>
      </c>
      <c r="Q75" t="str">
        <f t="shared" si="16"/>
        <v>Szakmai anyagok beszerzése</v>
      </c>
      <c r="R75" t="str">
        <f t="shared" si="17"/>
        <v>KM21</v>
      </c>
      <c r="S75" t="str">
        <f t="shared" si="18"/>
        <v>Dologi és egyéb működési</v>
      </c>
      <c r="T75" t="str">
        <f t="shared" si="19"/>
        <v>KM2</v>
      </c>
      <c r="U75" t="str">
        <f t="shared" si="20"/>
        <v>Dologi és egyéb működési</v>
      </c>
      <c r="V75" t="str">
        <f t="shared" si="21"/>
        <v>KM</v>
      </c>
      <c r="W75" t="str">
        <f t="shared" si="22"/>
        <v>Működési kiadások</v>
      </c>
      <c r="X75" t="str">
        <f t="shared" si="23"/>
        <v>KIADASOK</v>
      </c>
      <c r="Y75" t="str">
        <f t="shared" si="24"/>
        <v>Kiadások</v>
      </c>
      <c r="Z75" t="str">
        <f t="shared" si="25"/>
        <v>kell</v>
      </c>
      <c r="AA75" t="str">
        <f>IF(L75&lt;&gt;"0006","nem kell",IF(AND(VLOOKUP($A75,pü_tétel_csop!$A:$B,1,1)&lt;=$A75,VLOOKUP($A75,pü_tétel_csop!$A:$B,2,1)&gt;=$A75),VLOOKUP($A75,pü_tétel_csop!$A:$D,4,1),"nincs besorolva"))</f>
        <v>KM2</v>
      </c>
    </row>
    <row r="76" spans="1:27" x14ac:dyDescent="0.25">
      <c r="A76" s="20" t="s">
        <v>2134</v>
      </c>
      <c r="B76" s="20" t="s">
        <v>2135</v>
      </c>
      <c r="C76" s="20" t="s">
        <v>2136</v>
      </c>
      <c r="D76" s="20" t="s">
        <v>1240</v>
      </c>
      <c r="E76" s="20" t="s">
        <v>1240</v>
      </c>
      <c r="F76" s="20" t="s">
        <v>1241</v>
      </c>
      <c r="G76" s="20" t="s">
        <v>1242</v>
      </c>
      <c r="H76" s="20" t="s">
        <v>1243</v>
      </c>
      <c r="I76" s="20" t="s">
        <v>605</v>
      </c>
      <c r="J76" s="20" t="s">
        <v>1240</v>
      </c>
      <c r="K76" s="20" t="s">
        <v>1240</v>
      </c>
      <c r="L76" s="20" t="s">
        <v>1244</v>
      </c>
      <c r="M76" s="21">
        <v>45643</v>
      </c>
      <c r="N76" t="str">
        <f t="shared" si="13"/>
        <v>2141210000</v>
      </c>
      <c r="O76" t="str">
        <f t="shared" si="14"/>
        <v>Gyógyszertári fertőtlenítőszer KC</v>
      </c>
      <c r="P76" t="str">
        <f t="shared" si="15"/>
        <v>KM2101</v>
      </c>
      <c r="Q76" t="str">
        <f t="shared" si="16"/>
        <v>Szakmai anyagok beszerzése</v>
      </c>
      <c r="R76" t="str">
        <f t="shared" si="17"/>
        <v>KM21</v>
      </c>
      <c r="S76" t="str">
        <f t="shared" si="18"/>
        <v>Dologi és egyéb működési</v>
      </c>
      <c r="T76" t="str">
        <f t="shared" si="19"/>
        <v>KM2</v>
      </c>
      <c r="U76" t="str">
        <f t="shared" si="20"/>
        <v>Dologi és egyéb működési</v>
      </c>
      <c r="V76" t="str">
        <f t="shared" si="21"/>
        <v>KM</v>
      </c>
      <c r="W76" t="str">
        <f t="shared" si="22"/>
        <v>Működési kiadások</v>
      </c>
      <c r="X76" t="str">
        <f t="shared" si="23"/>
        <v>KIADASOK</v>
      </c>
      <c r="Y76" t="str">
        <f t="shared" si="24"/>
        <v>Kiadások</v>
      </c>
      <c r="Z76" t="str">
        <f t="shared" si="25"/>
        <v>kell</v>
      </c>
      <c r="AA76" t="str">
        <f>IF(L76&lt;&gt;"0006","nem kell",IF(AND(VLOOKUP($A76,pü_tétel_csop!$A:$B,1,1)&lt;=$A76,VLOOKUP($A76,pü_tétel_csop!$A:$B,2,1)&gt;=$A76),VLOOKUP($A76,pü_tétel_csop!$A:$D,4,1),"nincs besorolva"))</f>
        <v>KM2</v>
      </c>
    </row>
    <row r="77" spans="1:27" x14ac:dyDescent="0.25">
      <c r="A77" s="20" t="s">
        <v>2137</v>
      </c>
      <c r="B77" s="20" t="s">
        <v>2138</v>
      </c>
      <c r="C77" s="20" t="s">
        <v>2138</v>
      </c>
      <c r="D77" s="20" t="s">
        <v>1240</v>
      </c>
      <c r="E77" s="20" t="s">
        <v>1240</v>
      </c>
      <c r="F77" s="20" t="s">
        <v>1241</v>
      </c>
      <c r="G77" s="20" t="s">
        <v>1242</v>
      </c>
      <c r="H77" s="20" t="s">
        <v>1243</v>
      </c>
      <c r="I77" s="20" t="s">
        <v>605</v>
      </c>
      <c r="J77" s="20" t="s">
        <v>1240</v>
      </c>
      <c r="K77" s="20" t="s">
        <v>1240</v>
      </c>
      <c r="L77" s="20" t="s">
        <v>1244</v>
      </c>
      <c r="M77" s="21">
        <v>45643</v>
      </c>
      <c r="N77" t="str">
        <f t="shared" si="13"/>
        <v>2141220000</v>
      </c>
      <c r="O77" t="str">
        <f t="shared" si="14"/>
        <v>Étrendkiegészítők KC</v>
      </c>
      <c r="P77" t="str">
        <f t="shared" si="15"/>
        <v>KM2101</v>
      </c>
      <c r="Q77" t="str">
        <f t="shared" si="16"/>
        <v>Szakmai anyagok beszerzése</v>
      </c>
      <c r="R77" t="str">
        <f t="shared" si="17"/>
        <v>KM21</v>
      </c>
      <c r="S77" t="str">
        <f t="shared" si="18"/>
        <v>Dologi és egyéb működési</v>
      </c>
      <c r="T77" t="str">
        <f t="shared" si="19"/>
        <v>KM2</v>
      </c>
      <c r="U77" t="str">
        <f t="shared" si="20"/>
        <v>Dologi és egyéb működési</v>
      </c>
      <c r="V77" t="str">
        <f t="shared" si="21"/>
        <v>KM</v>
      </c>
      <c r="W77" t="str">
        <f t="shared" si="22"/>
        <v>Működési kiadások</v>
      </c>
      <c r="X77" t="str">
        <f t="shared" si="23"/>
        <v>KIADASOK</v>
      </c>
      <c r="Y77" t="str">
        <f t="shared" si="24"/>
        <v>Kiadások</v>
      </c>
      <c r="Z77" t="str">
        <f t="shared" si="25"/>
        <v>kell</v>
      </c>
      <c r="AA77" t="str">
        <f>IF(L77&lt;&gt;"0006","nem kell",IF(AND(VLOOKUP($A77,pü_tétel_csop!$A:$B,1,1)&lt;=$A77,VLOOKUP($A77,pü_tétel_csop!$A:$B,2,1)&gt;=$A77),VLOOKUP($A77,pü_tétel_csop!$A:$D,4,1),"nincs besorolva"))</f>
        <v>KM2</v>
      </c>
    </row>
    <row r="78" spans="1:27" x14ac:dyDescent="0.25">
      <c r="A78" s="20" t="s">
        <v>2139</v>
      </c>
      <c r="B78" s="20" t="s">
        <v>2140</v>
      </c>
      <c r="C78" s="20" t="s">
        <v>2141</v>
      </c>
      <c r="D78" s="20" t="s">
        <v>1240</v>
      </c>
      <c r="E78" s="20" t="s">
        <v>1240</v>
      </c>
      <c r="F78" s="20" t="s">
        <v>1241</v>
      </c>
      <c r="G78" s="20" t="s">
        <v>1242</v>
      </c>
      <c r="H78" s="20" t="s">
        <v>1243</v>
      </c>
      <c r="I78" s="20" t="s">
        <v>605</v>
      </c>
      <c r="J78" s="20" t="s">
        <v>1240</v>
      </c>
      <c r="K78" s="20" t="s">
        <v>1240</v>
      </c>
      <c r="L78" s="20" t="s">
        <v>1244</v>
      </c>
      <c r="M78" s="21">
        <v>45643</v>
      </c>
      <c r="N78" t="str">
        <f t="shared" si="13"/>
        <v>2141500000</v>
      </c>
      <c r="O78" t="str">
        <f t="shared" si="14"/>
        <v>Gyógyszertári szakmai anyagok KC</v>
      </c>
      <c r="P78" t="str">
        <f t="shared" si="15"/>
        <v>KM2101</v>
      </c>
      <c r="Q78" t="str">
        <f t="shared" si="16"/>
        <v>Szakmai anyagok beszerzése</v>
      </c>
      <c r="R78" t="str">
        <f t="shared" si="17"/>
        <v>KM21</v>
      </c>
      <c r="S78" t="str">
        <f t="shared" si="18"/>
        <v>Dologi és egyéb működési</v>
      </c>
      <c r="T78" t="str">
        <f t="shared" si="19"/>
        <v>KM2</v>
      </c>
      <c r="U78" t="str">
        <f t="shared" si="20"/>
        <v>Dologi és egyéb működési</v>
      </c>
      <c r="V78" t="str">
        <f t="shared" si="21"/>
        <v>KM</v>
      </c>
      <c r="W78" t="str">
        <f t="shared" si="22"/>
        <v>Működési kiadások</v>
      </c>
      <c r="X78" t="str">
        <f t="shared" si="23"/>
        <v>KIADASOK</v>
      </c>
      <c r="Y78" t="str">
        <f t="shared" si="24"/>
        <v>Kiadások</v>
      </c>
      <c r="Z78" t="str">
        <f t="shared" si="25"/>
        <v>kell</v>
      </c>
      <c r="AA78" t="str">
        <f>IF(L78&lt;&gt;"0006","nem kell",IF(AND(VLOOKUP($A78,pü_tétel_csop!$A:$B,1,1)&lt;=$A78,VLOOKUP($A78,pü_tétel_csop!$A:$B,2,1)&gt;=$A78),VLOOKUP($A78,pü_tétel_csop!$A:$D,4,1),"nincs besorolva"))</f>
        <v>KM2</v>
      </c>
    </row>
    <row r="79" spans="1:27" x14ac:dyDescent="0.25">
      <c r="A79" s="20" t="s">
        <v>2142</v>
      </c>
      <c r="B79" s="20" t="s">
        <v>2143</v>
      </c>
      <c r="C79" s="20" t="s">
        <v>2143</v>
      </c>
      <c r="D79" s="20" t="s">
        <v>1240</v>
      </c>
      <c r="E79" s="20" t="s">
        <v>1240</v>
      </c>
      <c r="F79" s="20" t="s">
        <v>1241</v>
      </c>
      <c r="G79" s="20" t="s">
        <v>1242</v>
      </c>
      <c r="H79" s="20" t="s">
        <v>1243</v>
      </c>
      <c r="I79" s="20" t="s">
        <v>605</v>
      </c>
      <c r="J79" s="20" t="s">
        <v>1240</v>
      </c>
      <c r="K79" s="20" t="s">
        <v>1240</v>
      </c>
      <c r="L79" s="20" t="s">
        <v>1244</v>
      </c>
      <c r="M79" s="21">
        <v>45643</v>
      </c>
      <c r="N79" t="str">
        <f t="shared" si="13"/>
        <v>2141510000</v>
      </c>
      <c r="O79" t="str">
        <f t="shared" si="14"/>
        <v>Kötszer KC</v>
      </c>
      <c r="P79" t="str">
        <f t="shared" si="15"/>
        <v>KM2101</v>
      </c>
      <c r="Q79" t="str">
        <f t="shared" si="16"/>
        <v>Szakmai anyagok beszerzése</v>
      </c>
      <c r="R79" t="str">
        <f t="shared" si="17"/>
        <v>KM21</v>
      </c>
      <c r="S79" t="str">
        <f t="shared" si="18"/>
        <v>Dologi és egyéb működési</v>
      </c>
      <c r="T79" t="str">
        <f t="shared" si="19"/>
        <v>KM2</v>
      </c>
      <c r="U79" t="str">
        <f t="shared" si="20"/>
        <v>Dologi és egyéb működési</v>
      </c>
      <c r="V79" t="str">
        <f t="shared" si="21"/>
        <v>KM</v>
      </c>
      <c r="W79" t="str">
        <f t="shared" si="22"/>
        <v>Működési kiadások</v>
      </c>
      <c r="X79" t="str">
        <f t="shared" si="23"/>
        <v>KIADASOK</v>
      </c>
      <c r="Y79" t="str">
        <f t="shared" si="24"/>
        <v>Kiadások</v>
      </c>
      <c r="Z79" t="str">
        <f t="shared" si="25"/>
        <v>kell</v>
      </c>
      <c r="AA79" t="str">
        <f>IF(L79&lt;&gt;"0006","nem kell",IF(AND(VLOOKUP($A79,pü_tétel_csop!$A:$B,1,1)&lt;=$A79,VLOOKUP($A79,pü_tétel_csop!$A:$B,2,1)&gt;=$A79),VLOOKUP($A79,pü_tétel_csop!$A:$D,4,1),"nincs besorolva"))</f>
        <v>KM2</v>
      </c>
    </row>
    <row r="80" spans="1:27" x14ac:dyDescent="0.25">
      <c r="A80" s="20" t="s">
        <v>2244</v>
      </c>
      <c r="B80" s="20" t="s">
        <v>2245</v>
      </c>
      <c r="C80" s="20" t="s">
        <v>2246</v>
      </c>
      <c r="D80" s="20" t="s">
        <v>1240</v>
      </c>
      <c r="E80" s="20" t="s">
        <v>1240</v>
      </c>
      <c r="F80" s="20" t="s">
        <v>1241</v>
      </c>
      <c r="G80" s="20" t="s">
        <v>1242</v>
      </c>
      <c r="H80" s="20" t="s">
        <v>1243</v>
      </c>
      <c r="I80" s="20" t="s">
        <v>605</v>
      </c>
      <c r="J80" s="20" t="s">
        <v>1240</v>
      </c>
      <c r="K80" s="20" t="s">
        <v>1240</v>
      </c>
      <c r="L80" s="20" t="s">
        <v>1244</v>
      </c>
      <c r="M80" s="21">
        <v>45643</v>
      </c>
      <c r="N80" t="str">
        <f t="shared" si="13"/>
        <v>2141520000</v>
      </c>
      <c r="O80" t="str">
        <f t="shared" si="14"/>
        <v>Egyéb egyszer használatos szakmai anyagok KC</v>
      </c>
      <c r="P80" t="str">
        <f t="shared" si="15"/>
        <v>KM2101</v>
      </c>
      <c r="Q80" t="str">
        <f t="shared" si="16"/>
        <v>Szakmai anyagok beszerzése</v>
      </c>
      <c r="R80" t="str">
        <f t="shared" si="17"/>
        <v>KM21</v>
      </c>
      <c r="S80" t="str">
        <f t="shared" si="18"/>
        <v>Dologi és egyéb működési</v>
      </c>
      <c r="T80" t="str">
        <f t="shared" si="19"/>
        <v>KM2</v>
      </c>
      <c r="U80" t="str">
        <f t="shared" si="20"/>
        <v>Dologi és egyéb működési</v>
      </c>
      <c r="V80" t="str">
        <f t="shared" si="21"/>
        <v>KM</v>
      </c>
      <c r="W80" t="str">
        <f t="shared" si="22"/>
        <v>Működési kiadások</v>
      </c>
      <c r="X80" t="str">
        <f t="shared" si="23"/>
        <v>KIADASOK</v>
      </c>
      <c r="Y80" t="str">
        <f t="shared" si="24"/>
        <v>Kiadások</v>
      </c>
      <c r="Z80" t="str">
        <f t="shared" si="25"/>
        <v>kell</v>
      </c>
      <c r="AA80" t="str">
        <f>IF(L80&lt;&gt;"0006","nem kell",IF(AND(VLOOKUP($A80,pü_tétel_csop!$A:$B,1,1)&lt;=$A80,VLOOKUP($A80,pü_tétel_csop!$A:$B,2,1)&gt;=$A80),VLOOKUP($A80,pü_tétel_csop!$A:$D,4,1),"nincs besorolva"))</f>
        <v>KM2</v>
      </c>
    </row>
    <row r="81" spans="1:27" x14ac:dyDescent="0.25">
      <c r="A81" s="20" t="s">
        <v>2247</v>
      </c>
      <c r="B81" s="20" t="s">
        <v>2248</v>
      </c>
      <c r="C81" s="20" t="s">
        <v>2248</v>
      </c>
      <c r="D81" s="20" t="s">
        <v>1240</v>
      </c>
      <c r="E81" s="20" t="s">
        <v>1240</v>
      </c>
      <c r="F81" s="20" t="s">
        <v>1241</v>
      </c>
      <c r="G81" s="20" t="s">
        <v>1242</v>
      </c>
      <c r="H81" s="20" t="s">
        <v>1243</v>
      </c>
      <c r="I81" s="20" t="s">
        <v>605</v>
      </c>
      <c r="J81" s="20" t="s">
        <v>1240</v>
      </c>
      <c r="K81" s="20" t="s">
        <v>1240</v>
      </c>
      <c r="L81" s="20" t="s">
        <v>1244</v>
      </c>
      <c r="M81" s="21">
        <v>45643</v>
      </c>
      <c r="N81" t="str">
        <f t="shared" si="13"/>
        <v>2141530000</v>
      </c>
      <c r="O81" t="str">
        <f t="shared" si="14"/>
        <v>Varróanyag KC</v>
      </c>
      <c r="P81" t="str">
        <f t="shared" si="15"/>
        <v>KM2101</v>
      </c>
      <c r="Q81" t="str">
        <f t="shared" si="16"/>
        <v>Szakmai anyagok beszerzése</v>
      </c>
      <c r="R81" t="str">
        <f t="shared" si="17"/>
        <v>KM21</v>
      </c>
      <c r="S81" t="str">
        <f t="shared" si="18"/>
        <v>Dologi és egyéb működési</v>
      </c>
      <c r="T81" t="str">
        <f t="shared" si="19"/>
        <v>KM2</v>
      </c>
      <c r="U81" t="str">
        <f t="shared" si="20"/>
        <v>Dologi és egyéb működési</v>
      </c>
      <c r="V81" t="str">
        <f t="shared" si="21"/>
        <v>KM</v>
      </c>
      <c r="W81" t="str">
        <f t="shared" si="22"/>
        <v>Működési kiadások</v>
      </c>
      <c r="X81" t="str">
        <f t="shared" si="23"/>
        <v>KIADASOK</v>
      </c>
      <c r="Y81" t="str">
        <f t="shared" si="24"/>
        <v>Kiadások</v>
      </c>
      <c r="Z81" t="str">
        <f t="shared" si="25"/>
        <v>kell</v>
      </c>
      <c r="AA81" t="str">
        <f>IF(L81&lt;&gt;"0006","nem kell",IF(AND(VLOOKUP($A81,pü_tétel_csop!$A:$B,1,1)&lt;=$A81,VLOOKUP($A81,pü_tétel_csop!$A:$B,2,1)&gt;=$A81),VLOOKUP($A81,pü_tétel_csop!$A:$D,4,1),"nincs besorolva"))</f>
        <v>KM2</v>
      </c>
    </row>
    <row r="82" spans="1:27" x14ac:dyDescent="0.25">
      <c r="A82" s="20" t="s">
        <v>2144</v>
      </c>
      <c r="B82" s="20" t="s">
        <v>2145</v>
      </c>
      <c r="C82" s="20" t="s">
        <v>2145</v>
      </c>
      <c r="D82" s="20" t="s">
        <v>1240</v>
      </c>
      <c r="E82" s="20" t="s">
        <v>1240</v>
      </c>
      <c r="F82" s="20" t="s">
        <v>1241</v>
      </c>
      <c r="G82" s="20" t="s">
        <v>1242</v>
      </c>
      <c r="H82" s="20" t="s">
        <v>1243</v>
      </c>
      <c r="I82" s="20" t="s">
        <v>605</v>
      </c>
      <c r="J82" s="20" t="s">
        <v>1240</v>
      </c>
      <c r="K82" s="20" t="s">
        <v>1240</v>
      </c>
      <c r="L82" s="20" t="s">
        <v>1244</v>
      </c>
      <c r="M82" s="21">
        <v>45643</v>
      </c>
      <c r="N82" t="str">
        <f t="shared" si="13"/>
        <v>2141600000</v>
      </c>
      <c r="O82" t="str">
        <f t="shared" si="14"/>
        <v>Orvosi gázok KC</v>
      </c>
      <c r="P82" t="str">
        <f t="shared" si="15"/>
        <v>KM2101</v>
      </c>
      <c r="Q82" t="str">
        <f t="shared" si="16"/>
        <v>Szakmai anyagok beszerzése</v>
      </c>
      <c r="R82" t="str">
        <f t="shared" si="17"/>
        <v>KM21</v>
      </c>
      <c r="S82" t="str">
        <f t="shared" si="18"/>
        <v>Dologi és egyéb működési</v>
      </c>
      <c r="T82" t="str">
        <f t="shared" si="19"/>
        <v>KM2</v>
      </c>
      <c r="U82" t="str">
        <f t="shared" si="20"/>
        <v>Dologi és egyéb működési</v>
      </c>
      <c r="V82" t="str">
        <f t="shared" si="21"/>
        <v>KM</v>
      </c>
      <c r="W82" t="str">
        <f t="shared" si="22"/>
        <v>Működési kiadások</v>
      </c>
      <c r="X82" t="str">
        <f t="shared" si="23"/>
        <v>KIADASOK</v>
      </c>
      <c r="Y82" t="str">
        <f t="shared" si="24"/>
        <v>Kiadások</v>
      </c>
      <c r="Z82" t="str">
        <f t="shared" si="25"/>
        <v>kell</v>
      </c>
      <c r="AA82" t="str">
        <f>IF(L82&lt;&gt;"0006","nem kell",IF(AND(VLOOKUP($A82,pü_tétel_csop!$A:$B,1,1)&lt;=$A82,VLOOKUP($A82,pü_tétel_csop!$A:$B,2,1)&gt;=$A82),VLOOKUP($A82,pü_tétel_csop!$A:$D,4,1),"nincs besorolva"))</f>
        <v>KM2</v>
      </c>
    </row>
    <row r="83" spans="1:27" x14ac:dyDescent="0.25">
      <c r="A83" s="20" t="s">
        <v>2146</v>
      </c>
      <c r="B83" s="20" t="s">
        <v>2147</v>
      </c>
      <c r="C83" s="20" t="s">
        <v>2148</v>
      </c>
      <c r="D83" s="20" t="s">
        <v>1240</v>
      </c>
      <c r="E83" s="20" t="s">
        <v>1240</v>
      </c>
      <c r="F83" s="20" t="s">
        <v>1241</v>
      </c>
      <c r="G83" s="20" t="s">
        <v>1242</v>
      </c>
      <c r="H83" s="20" t="s">
        <v>1243</v>
      </c>
      <c r="I83" s="20" t="s">
        <v>605</v>
      </c>
      <c r="J83" s="20" t="s">
        <v>1240</v>
      </c>
      <c r="K83" s="20" t="s">
        <v>1240</v>
      </c>
      <c r="L83" s="20" t="s">
        <v>1244</v>
      </c>
      <c r="M83" s="21">
        <v>45643</v>
      </c>
      <c r="N83" t="str">
        <f t="shared" si="13"/>
        <v>2141640000</v>
      </c>
      <c r="O83" t="str">
        <f t="shared" si="14"/>
        <v>Emberi szervezetbe kerülő szakmai anyagok KC</v>
      </c>
      <c r="P83" t="str">
        <f t="shared" si="15"/>
        <v>KM2101</v>
      </c>
      <c r="Q83" t="str">
        <f t="shared" si="16"/>
        <v>Szakmai anyagok beszerzése</v>
      </c>
      <c r="R83" t="str">
        <f t="shared" si="17"/>
        <v>KM21</v>
      </c>
      <c r="S83" t="str">
        <f t="shared" si="18"/>
        <v>Dologi és egyéb működési</v>
      </c>
      <c r="T83" t="str">
        <f t="shared" si="19"/>
        <v>KM2</v>
      </c>
      <c r="U83" t="str">
        <f t="shared" si="20"/>
        <v>Dologi és egyéb működési</v>
      </c>
      <c r="V83" t="str">
        <f t="shared" si="21"/>
        <v>KM</v>
      </c>
      <c r="W83" t="str">
        <f t="shared" si="22"/>
        <v>Működési kiadások</v>
      </c>
      <c r="X83" t="str">
        <f t="shared" si="23"/>
        <v>KIADASOK</v>
      </c>
      <c r="Y83" t="str">
        <f t="shared" si="24"/>
        <v>Kiadások</v>
      </c>
      <c r="Z83" t="str">
        <f t="shared" si="25"/>
        <v>kell</v>
      </c>
      <c r="AA83" t="str">
        <f>IF(L83&lt;&gt;"0006","nem kell",IF(AND(VLOOKUP($A83,pü_tétel_csop!$A:$B,1,1)&lt;=$A83,VLOOKUP($A83,pü_tétel_csop!$A:$B,2,1)&gt;=$A83),VLOOKUP($A83,pü_tétel_csop!$A:$D,4,1),"nincs besorolva"))</f>
        <v>KM2</v>
      </c>
    </row>
    <row r="84" spans="1:27" x14ac:dyDescent="0.25">
      <c r="A84" s="20" t="s">
        <v>2149</v>
      </c>
      <c r="B84" s="20" t="s">
        <v>2150</v>
      </c>
      <c r="C84" s="20" t="s">
        <v>2151</v>
      </c>
      <c r="D84" s="20" t="s">
        <v>1240</v>
      </c>
      <c r="E84" s="20" t="s">
        <v>1240</v>
      </c>
      <c r="F84" s="20" t="s">
        <v>1241</v>
      </c>
      <c r="G84" s="20" t="s">
        <v>1242</v>
      </c>
      <c r="H84" s="20" t="s">
        <v>1243</v>
      </c>
      <c r="I84" s="20" t="s">
        <v>605</v>
      </c>
      <c r="J84" s="20" t="s">
        <v>1240</v>
      </c>
      <c r="K84" s="20" t="s">
        <v>1240</v>
      </c>
      <c r="L84" s="20" t="s">
        <v>1244</v>
      </c>
      <c r="M84" s="21">
        <v>45643</v>
      </c>
      <c r="N84" t="str">
        <f t="shared" si="13"/>
        <v>2141650000</v>
      </c>
      <c r="O84" t="str">
        <f t="shared" si="14"/>
        <v>Egyéb szakmai diagnosztikai és terápiás anyagok KC</v>
      </c>
      <c r="P84" t="str">
        <f t="shared" si="15"/>
        <v>KM2101</v>
      </c>
      <c r="Q84" t="str">
        <f t="shared" si="16"/>
        <v>Szakmai anyagok beszerzése</v>
      </c>
      <c r="R84" t="str">
        <f t="shared" si="17"/>
        <v>KM21</v>
      </c>
      <c r="S84" t="str">
        <f t="shared" si="18"/>
        <v>Dologi és egyéb működési</v>
      </c>
      <c r="T84" t="str">
        <f t="shared" si="19"/>
        <v>KM2</v>
      </c>
      <c r="U84" t="str">
        <f t="shared" si="20"/>
        <v>Dologi és egyéb működési</v>
      </c>
      <c r="V84" t="str">
        <f t="shared" si="21"/>
        <v>KM</v>
      </c>
      <c r="W84" t="str">
        <f t="shared" si="22"/>
        <v>Működési kiadások</v>
      </c>
      <c r="X84" t="str">
        <f t="shared" si="23"/>
        <v>KIADASOK</v>
      </c>
      <c r="Y84" t="str">
        <f t="shared" si="24"/>
        <v>Kiadások</v>
      </c>
      <c r="Z84" t="str">
        <f t="shared" si="25"/>
        <v>kell</v>
      </c>
      <c r="AA84" t="str">
        <f>IF(L84&lt;&gt;"0006","nem kell",IF(AND(VLOOKUP($A84,pü_tétel_csop!$A:$B,1,1)&lt;=$A84,VLOOKUP($A84,pü_tétel_csop!$A:$B,2,1)&gt;=$A84),VLOOKUP($A84,pü_tétel_csop!$A:$D,4,1),"nincs besorolva"))</f>
        <v>KM2</v>
      </c>
    </row>
    <row r="85" spans="1:27" x14ac:dyDescent="0.25">
      <c r="A85" s="20" t="s">
        <v>2249</v>
      </c>
      <c r="B85" s="20" t="s">
        <v>2250</v>
      </c>
      <c r="C85" s="20" t="s">
        <v>2251</v>
      </c>
      <c r="D85" s="20" t="s">
        <v>1240</v>
      </c>
      <c r="E85" s="20" t="s">
        <v>1240</v>
      </c>
      <c r="F85" s="20" t="s">
        <v>1241</v>
      </c>
      <c r="G85" s="20" t="s">
        <v>1242</v>
      </c>
      <c r="H85" s="20" t="s">
        <v>1243</v>
      </c>
      <c r="I85" s="20" t="s">
        <v>605</v>
      </c>
      <c r="J85" s="20" t="s">
        <v>1240</v>
      </c>
      <c r="K85" s="20" t="s">
        <v>1240</v>
      </c>
      <c r="L85" s="20" t="s">
        <v>1244</v>
      </c>
      <c r="M85" s="21">
        <v>45643</v>
      </c>
      <c r="N85" t="str">
        <f t="shared" si="13"/>
        <v>2141910000</v>
      </c>
      <c r="O85" t="str">
        <f t="shared" si="14"/>
        <v>Laboratóriumi speciális szakmai anyagok KC</v>
      </c>
      <c r="P85" t="str">
        <f t="shared" si="15"/>
        <v>KM2101</v>
      </c>
      <c r="Q85" t="str">
        <f t="shared" si="16"/>
        <v>Szakmai anyagok beszerzése</v>
      </c>
      <c r="R85" t="str">
        <f t="shared" si="17"/>
        <v>KM21</v>
      </c>
      <c r="S85" t="str">
        <f t="shared" si="18"/>
        <v>Dologi és egyéb működési</v>
      </c>
      <c r="T85" t="str">
        <f t="shared" si="19"/>
        <v>KM2</v>
      </c>
      <c r="U85" t="str">
        <f t="shared" si="20"/>
        <v>Dologi és egyéb működési</v>
      </c>
      <c r="V85" t="str">
        <f t="shared" si="21"/>
        <v>KM</v>
      </c>
      <c r="W85" t="str">
        <f t="shared" si="22"/>
        <v>Működési kiadások</v>
      </c>
      <c r="X85" t="str">
        <f t="shared" si="23"/>
        <v>KIADASOK</v>
      </c>
      <c r="Y85" t="str">
        <f t="shared" si="24"/>
        <v>Kiadások</v>
      </c>
      <c r="Z85" t="str">
        <f t="shared" si="25"/>
        <v>kell</v>
      </c>
      <c r="AA85" t="str">
        <f>IF(L85&lt;&gt;"0006","nem kell",IF(AND(VLOOKUP($A85,pü_tétel_csop!$A:$B,1,1)&lt;=$A85,VLOOKUP($A85,pü_tétel_csop!$A:$B,2,1)&gt;=$A85),VLOOKUP($A85,pü_tétel_csop!$A:$D,4,1),"nincs besorolva"))</f>
        <v>KM2</v>
      </c>
    </row>
    <row r="86" spans="1:27" x14ac:dyDescent="0.25">
      <c r="A86" s="20" t="s">
        <v>2152</v>
      </c>
      <c r="B86" s="20" t="s">
        <v>2153</v>
      </c>
      <c r="C86" s="20" t="s">
        <v>2154</v>
      </c>
      <c r="D86" s="20" t="s">
        <v>1240</v>
      </c>
      <c r="E86" s="20" t="s">
        <v>1240</v>
      </c>
      <c r="F86" s="20" t="s">
        <v>1241</v>
      </c>
      <c r="G86" s="20" t="s">
        <v>1242</v>
      </c>
      <c r="H86" s="20" t="s">
        <v>1243</v>
      </c>
      <c r="I86" s="20" t="s">
        <v>605</v>
      </c>
      <c r="J86" s="20" t="s">
        <v>1240</v>
      </c>
      <c r="K86" s="20" t="s">
        <v>1240</v>
      </c>
      <c r="L86" s="20" t="s">
        <v>1244</v>
      </c>
      <c r="M86" s="21">
        <v>45643</v>
      </c>
      <c r="N86" t="str">
        <f t="shared" si="13"/>
        <v>2142100000</v>
      </c>
      <c r="O86" t="str">
        <f t="shared" si="14"/>
        <v>Gyógyszertári gyógyszerek MK</v>
      </c>
      <c r="P86" t="str">
        <f t="shared" si="15"/>
        <v>KM2101</v>
      </c>
      <c r="Q86" t="str">
        <f t="shared" si="16"/>
        <v>Szakmai anyagok beszerzése</v>
      </c>
      <c r="R86" t="str">
        <f t="shared" si="17"/>
        <v>KM21</v>
      </c>
      <c r="S86" t="str">
        <f t="shared" si="18"/>
        <v>Dologi és egyéb működési</v>
      </c>
      <c r="T86" t="str">
        <f t="shared" si="19"/>
        <v>KM2</v>
      </c>
      <c r="U86" t="str">
        <f t="shared" si="20"/>
        <v>Dologi és egyéb működési</v>
      </c>
      <c r="V86" t="str">
        <f t="shared" si="21"/>
        <v>KM</v>
      </c>
      <c r="W86" t="str">
        <f t="shared" si="22"/>
        <v>Működési kiadások</v>
      </c>
      <c r="X86" t="str">
        <f t="shared" si="23"/>
        <v>KIADASOK</v>
      </c>
      <c r="Y86" t="str">
        <f t="shared" si="24"/>
        <v>Kiadások</v>
      </c>
      <c r="Z86" t="str">
        <f t="shared" si="25"/>
        <v>kell</v>
      </c>
      <c r="AA86" t="str">
        <f>IF(L86&lt;&gt;"0006","nem kell",IF(AND(VLOOKUP($A86,pü_tétel_csop!$A:$B,1,1)&lt;=$A86,VLOOKUP($A86,pü_tétel_csop!$A:$B,2,1)&gt;=$A86),VLOOKUP($A86,pü_tétel_csop!$A:$D,4,1),"nincs besorolva"))</f>
        <v>KM2</v>
      </c>
    </row>
    <row r="87" spans="1:27" x14ac:dyDescent="0.25">
      <c r="A87" s="20" t="s">
        <v>2155</v>
      </c>
      <c r="B87" s="20" t="s">
        <v>2156</v>
      </c>
      <c r="C87" s="20" t="s">
        <v>2157</v>
      </c>
      <c r="D87" s="20" t="s">
        <v>1240</v>
      </c>
      <c r="E87" s="20" t="s">
        <v>1240</v>
      </c>
      <c r="F87" s="20" t="s">
        <v>1241</v>
      </c>
      <c r="G87" s="20" t="s">
        <v>1242</v>
      </c>
      <c r="H87" s="20" t="s">
        <v>1243</v>
      </c>
      <c r="I87" s="20" t="s">
        <v>605</v>
      </c>
      <c r="J87" s="20" t="s">
        <v>1240</v>
      </c>
      <c r="K87" s="20" t="s">
        <v>1240</v>
      </c>
      <c r="L87" s="20" t="s">
        <v>1244</v>
      </c>
      <c r="M87" s="21">
        <v>45643</v>
      </c>
      <c r="N87" t="str">
        <f t="shared" si="13"/>
        <v>2142110000</v>
      </c>
      <c r="O87" t="str">
        <f t="shared" si="14"/>
        <v>Magisztrális készítmények MK</v>
      </c>
      <c r="P87" t="str">
        <f t="shared" si="15"/>
        <v>KM2101</v>
      </c>
      <c r="Q87" t="str">
        <f t="shared" si="16"/>
        <v>Szakmai anyagok beszerzése</v>
      </c>
      <c r="R87" t="str">
        <f t="shared" si="17"/>
        <v>KM21</v>
      </c>
      <c r="S87" t="str">
        <f t="shared" si="18"/>
        <v>Dologi és egyéb működési</v>
      </c>
      <c r="T87" t="str">
        <f t="shared" si="19"/>
        <v>KM2</v>
      </c>
      <c r="U87" t="str">
        <f t="shared" si="20"/>
        <v>Dologi és egyéb működési</v>
      </c>
      <c r="V87" t="str">
        <f t="shared" si="21"/>
        <v>KM</v>
      </c>
      <c r="W87" t="str">
        <f t="shared" si="22"/>
        <v>Működési kiadások</v>
      </c>
      <c r="X87" t="str">
        <f t="shared" si="23"/>
        <v>KIADASOK</v>
      </c>
      <c r="Y87" t="str">
        <f t="shared" si="24"/>
        <v>Kiadások</v>
      </c>
      <c r="Z87" t="str">
        <f t="shared" si="25"/>
        <v>kell</v>
      </c>
      <c r="AA87" t="str">
        <f>IF(L87&lt;&gt;"0006","nem kell",IF(AND(VLOOKUP($A87,pü_tétel_csop!$A:$B,1,1)&lt;=$A87,VLOOKUP($A87,pü_tétel_csop!$A:$B,2,1)&gt;=$A87),VLOOKUP($A87,pü_tétel_csop!$A:$D,4,1),"nincs besorolva"))</f>
        <v>KM2</v>
      </c>
    </row>
    <row r="88" spans="1:27" x14ac:dyDescent="0.25">
      <c r="A88" s="20" t="s">
        <v>2158</v>
      </c>
      <c r="B88" s="20" t="s">
        <v>2159</v>
      </c>
      <c r="C88" s="20" t="s">
        <v>2159</v>
      </c>
      <c r="D88" s="20" t="s">
        <v>1240</v>
      </c>
      <c r="E88" s="20" t="s">
        <v>1240</v>
      </c>
      <c r="F88" s="20" t="s">
        <v>1241</v>
      </c>
      <c r="G88" s="20" t="s">
        <v>1242</v>
      </c>
      <c r="H88" s="20" t="s">
        <v>1243</v>
      </c>
      <c r="I88" s="20" t="s">
        <v>605</v>
      </c>
      <c r="J88" s="20" t="s">
        <v>1240</v>
      </c>
      <c r="K88" s="20" t="s">
        <v>1240</v>
      </c>
      <c r="L88" s="20" t="s">
        <v>1244</v>
      </c>
      <c r="M88" s="21">
        <v>45643</v>
      </c>
      <c r="N88" t="str">
        <f t="shared" si="13"/>
        <v>2142120000</v>
      </c>
      <c r="O88" t="str">
        <f t="shared" si="14"/>
        <v>Kontrasztanyagok MK</v>
      </c>
      <c r="P88" t="str">
        <f t="shared" si="15"/>
        <v>KM2101</v>
      </c>
      <c r="Q88" t="str">
        <f t="shared" si="16"/>
        <v>Szakmai anyagok beszerzése</v>
      </c>
      <c r="R88" t="str">
        <f t="shared" si="17"/>
        <v>KM21</v>
      </c>
      <c r="S88" t="str">
        <f t="shared" si="18"/>
        <v>Dologi és egyéb működési</v>
      </c>
      <c r="T88" t="str">
        <f t="shared" si="19"/>
        <v>KM2</v>
      </c>
      <c r="U88" t="str">
        <f t="shared" si="20"/>
        <v>Dologi és egyéb működési</v>
      </c>
      <c r="V88" t="str">
        <f t="shared" si="21"/>
        <v>KM</v>
      </c>
      <c r="W88" t="str">
        <f t="shared" si="22"/>
        <v>Működési kiadások</v>
      </c>
      <c r="X88" t="str">
        <f t="shared" si="23"/>
        <v>KIADASOK</v>
      </c>
      <c r="Y88" t="str">
        <f t="shared" si="24"/>
        <v>Kiadások</v>
      </c>
      <c r="Z88" t="str">
        <f t="shared" si="25"/>
        <v>kell</v>
      </c>
      <c r="AA88" t="str">
        <f>IF(L88&lt;&gt;"0006","nem kell",IF(AND(VLOOKUP($A88,pü_tétel_csop!$A:$B,1,1)&lt;=$A88,VLOOKUP($A88,pü_tétel_csop!$A:$B,2,1)&gt;=$A88),VLOOKUP($A88,pü_tétel_csop!$A:$D,4,1),"nincs besorolva"))</f>
        <v>KM2</v>
      </c>
    </row>
    <row r="89" spans="1:27" x14ac:dyDescent="0.25">
      <c r="A89" s="20" t="s">
        <v>2160</v>
      </c>
      <c r="B89" s="20" t="s">
        <v>2161</v>
      </c>
      <c r="C89" s="20" t="s">
        <v>2162</v>
      </c>
      <c r="D89" s="20" t="s">
        <v>1240</v>
      </c>
      <c r="E89" s="20" t="s">
        <v>1240</v>
      </c>
      <c r="F89" s="20" t="s">
        <v>1241</v>
      </c>
      <c r="G89" s="20" t="s">
        <v>1242</v>
      </c>
      <c r="H89" s="20" t="s">
        <v>1243</v>
      </c>
      <c r="I89" s="20" t="s">
        <v>605</v>
      </c>
      <c r="J89" s="20" t="s">
        <v>1240</v>
      </c>
      <c r="K89" s="20" t="s">
        <v>1240</v>
      </c>
      <c r="L89" s="20" t="s">
        <v>1244</v>
      </c>
      <c r="M89" s="21">
        <v>45643</v>
      </c>
      <c r="N89" t="str">
        <f t="shared" si="13"/>
        <v>2142130000</v>
      </c>
      <c r="O89" t="str">
        <f t="shared" si="14"/>
        <v>Vakcinák, szerobakteriális készítmények MK</v>
      </c>
      <c r="P89" t="str">
        <f t="shared" si="15"/>
        <v>KM2101</v>
      </c>
      <c r="Q89" t="str">
        <f t="shared" si="16"/>
        <v>Szakmai anyagok beszerzése</v>
      </c>
      <c r="R89" t="str">
        <f t="shared" si="17"/>
        <v>KM21</v>
      </c>
      <c r="S89" t="str">
        <f t="shared" si="18"/>
        <v>Dologi és egyéb működési</v>
      </c>
      <c r="T89" t="str">
        <f t="shared" si="19"/>
        <v>KM2</v>
      </c>
      <c r="U89" t="str">
        <f t="shared" si="20"/>
        <v>Dologi és egyéb működési</v>
      </c>
      <c r="V89" t="str">
        <f t="shared" si="21"/>
        <v>KM</v>
      </c>
      <c r="W89" t="str">
        <f t="shared" si="22"/>
        <v>Működési kiadások</v>
      </c>
      <c r="X89" t="str">
        <f t="shared" si="23"/>
        <v>KIADASOK</v>
      </c>
      <c r="Y89" t="str">
        <f t="shared" si="24"/>
        <v>Kiadások</v>
      </c>
      <c r="Z89" t="str">
        <f t="shared" si="25"/>
        <v>kell</v>
      </c>
      <c r="AA89" t="str">
        <f>IF(L89&lt;&gt;"0006","nem kell",IF(AND(VLOOKUP($A89,pü_tétel_csop!$A:$B,1,1)&lt;=$A89,VLOOKUP($A89,pü_tétel_csop!$A:$B,2,1)&gt;=$A89),VLOOKUP($A89,pü_tétel_csop!$A:$D,4,1),"nincs besorolva"))</f>
        <v>KM2</v>
      </c>
    </row>
    <row r="90" spans="1:27" x14ac:dyDescent="0.25">
      <c r="A90" s="20" t="s">
        <v>2163</v>
      </c>
      <c r="B90" s="20" t="s">
        <v>2164</v>
      </c>
      <c r="C90" s="20" t="s">
        <v>2164</v>
      </c>
      <c r="D90" s="20" t="s">
        <v>1240</v>
      </c>
      <c r="E90" s="20" t="s">
        <v>1240</v>
      </c>
      <c r="F90" s="20" t="s">
        <v>1241</v>
      </c>
      <c r="G90" s="20" t="s">
        <v>1242</v>
      </c>
      <c r="H90" s="20" t="s">
        <v>1243</v>
      </c>
      <c r="I90" s="20" t="s">
        <v>605</v>
      </c>
      <c r="J90" s="20" t="s">
        <v>1240</v>
      </c>
      <c r="K90" s="20" t="s">
        <v>1240</v>
      </c>
      <c r="L90" s="20" t="s">
        <v>1244</v>
      </c>
      <c r="M90" s="21">
        <v>45643</v>
      </c>
      <c r="N90" t="str">
        <f t="shared" si="13"/>
        <v>2142140000</v>
      </c>
      <c r="O90" t="str">
        <f t="shared" si="14"/>
        <v>Gyógytápszer MK</v>
      </c>
      <c r="P90" t="str">
        <f t="shared" si="15"/>
        <v>KM2101</v>
      </c>
      <c r="Q90" t="str">
        <f t="shared" si="16"/>
        <v>Szakmai anyagok beszerzése</v>
      </c>
      <c r="R90" t="str">
        <f t="shared" si="17"/>
        <v>KM21</v>
      </c>
      <c r="S90" t="str">
        <f t="shared" si="18"/>
        <v>Dologi és egyéb működési</v>
      </c>
      <c r="T90" t="str">
        <f t="shared" si="19"/>
        <v>KM2</v>
      </c>
      <c r="U90" t="str">
        <f t="shared" si="20"/>
        <v>Dologi és egyéb működési</v>
      </c>
      <c r="V90" t="str">
        <f t="shared" si="21"/>
        <v>KM</v>
      </c>
      <c r="W90" t="str">
        <f t="shared" si="22"/>
        <v>Működési kiadások</v>
      </c>
      <c r="X90" t="str">
        <f t="shared" si="23"/>
        <v>KIADASOK</v>
      </c>
      <c r="Y90" t="str">
        <f t="shared" si="24"/>
        <v>Kiadások</v>
      </c>
      <c r="Z90" t="str">
        <f t="shared" si="25"/>
        <v>kell</v>
      </c>
      <c r="AA90" t="str">
        <f>IF(L90&lt;&gt;"0006","nem kell",IF(AND(VLOOKUP($A90,pü_tétel_csop!$A:$B,1,1)&lt;=$A90,VLOOKUP($A90,pü_tétel_csop!$A:$B,2,1)&gt;=$A90),VLOOKUP($A90,pü_tétel_csop!$A:$D,4,1),"nincs besorolva"))</f>
        <v>KM2</v>
      </c>
    </row>
    <row r="91" spans="1:27" x14ac:dyDescent="0.25">
      <c r="A91" s="20" t="s">
        <v>2165</v>
      </c>
      <c r="B91" s="20" t="s">
        <v>2166</v>
      </c>
      <c r="C91" s="20" t="s">
        <v>2167</v>
      </c>
      <c r="D91" s="20" t="s">
        <v>1240</v>
      </c>
      <c r="E91" s="20" t="s">
        <v>1240</v>
      </c>
      <c r="F91" s="20" t="s">
        <v>1241</v>
      </c>
      <c r="G91" s="20" t="s">
        <v>1242</v>
      </c>
      <c r="H91" s="20" t="s">
        <v>1243</v>
      </c>
      <c r="I91" s="20" t="s">
        <v>605</v>
      </c>
      <c r="J91" s="20" t="s">
        <v>1240</v>
      </c>
      <c r="K91" s="20" t="s">
        <v>1240</v>
      </c>
      <c r="L91" s="20" t="s">
        <v>1244</v>
      </c>
      <c r="M91" s="21">
        <v>45643</v>
      </c>
      <c r="N91" t="str">
        <f t="shared" si="13"/>
        <v>2142150000</v>
      </c>
      <c r="O91" t="str">
        <f t="shared" si="14"/>
        <v>Vér, vérkészítmények MK</v>
      </c>
      <c r="P91" t="str">
        <f t="shared" si="15"/>
        <v>KM2101</v>
      </c>
      <c r="Q91" t="str">
        <f t="shared" si="16"/>
        <v>Szakmai anyagok beszerzése</v>
      </c>
      <c r="R91" t="str">
        <f t="shared" si="17"/>
        <v>KM21</v>
      </c>
      <c r="S91" t="str">
        <f t="shared" si="18"/>
        <v>Dologi és egyéb működési</v>
      </c>
      <c r="T91" t="str">
        <f t="shared" si="19"/>
        <v>KM2</v>
      </c>
      <c r="U91" t="str">
        <f t="shared" si="20"/>
        <v>Dologi és egyéb működési</v>
      </c>
      <c r="V91" t="str">
        <f t="shared" si="21"/>
        <v>KM</v>
      </c>
      <c r="W91" t="str">
        <f t="shared" si="22"/>
        <v>Működési kiadások</v>
      </c>
      <c r="X91" t="str">
        <f t="shared" si="23"/>
        <v>KIADASOK</v>
      </c>
      <c r="Y91" t="str">
        <f t="shared" si="24"/>
        <v>Kiadások</v>
      </c>
      <c r="Z91" t="str">
        <f t="shared" si="25"/>
        <v>kell</v>
      </c>
      <c r="AA91" t="str">
        <f>IF(L91&lt;&gt;"0006","nem kell",IF(AND(VLOOKUP($A91,pü_tétel_csop!$A:$B,1,1)&lt;=$A91,VLOOKUP($A91,pü_tétel_csop!$A:$B,2,1)&gt;=$A91),VLOOKUP($A91,pü_tétel_csop!$A:$D,4,1),"nincs besorolva"))</f>
        <v>KM2</v>
      </c>
    </row>
    <row r="92" spans="1:27" x14ac:dyDescent="0.25">
      <c r="A92" s="20" t="s">
        <v>2168</v>
      </c>
      <c r="B92" s="20" t="s">
        <v>2169</v>
      </c>
      <c r="C92" s="20" t="s">
        <v>2170</v>
      </c>
      <c r="D92" s="20" t="s">
        <v>1240</v>
      </c>
      <c r="E92" s="20" t="s">
        <v>1240</v>
      </c>
      <c r="F92" s="20" t="s">
        <v>1241</v>
      </c>
      <c r="G92" s="20" t="s">
        <v>1242</v>
      </c>
      <c r="H92" s="20" t="s">
        <v>1243</v>
      </c>
      <c r="I92" s="20" t="s">
        <v>605</v>
      </c>
      <c r="J92" s="20" t="s">
        <v>1240</v>
      </c>
      <c r="K92" s="20" t="s">
        <v>1240</v>
      </c>
      <c r="L92" s="20" t="s">
        <v>1244</v>
      </c>
      <c r="M92" s="21">
        <v>45643</v>
      </c>
      <c r="N92" t="str">
        <f t="shared" si="13"/>
        <v>2142200000</v>
      </c>
      <c r="O92" t="str">
        <f t="shared" si="14"/>
        <v>Gyógyszertári vegyszer MK</v>
      </c>
      <c r="P92" t="str">
        <f t="shared" si="15"/>
        <v>KM2101</v>
      </c>
      <c r="Q92" t="str">
        <f t="shared" si="16"/>
        <v>Szakmai anyagok beszerzése</v>
      </c>
      <c r="R92" t="str">
        <f t="shared" si="17"/>
        <v>KM21</v>
      </c>
      <c r="S92" t="str">
        <f t="shared" si="18"/>
        <v>Dologi és egyéb működési</v>
      </c>
      <c r="T92" t="str">
        <f t="shared" si="19"/>
        <v>KM2</v>
      </c>
      <c r="U92" t="str">
        <f t="shared" si="20"/>
        <v>Dologi és egyéb működési</v>
      </c>
      <c r="V92" t="str">
        <f t="shared" si="21"/>
        <v>KM</v>
      </c>
      <c r="W92" t="str">
        <f t="shared" si="22"/>
        <v>Működési kiadások</v>
      </c>
      <c r="X92" t="str">
        <f t="shared" si="23"/>
        <v>KIADASOK</v>
      </c>
      <c r="Y92" t="str">
        <f t="shared" si="24"/>
        <v>Kiadások</v>
      </c>
      <c r="Z92" t="str">
        <f t="shared" si="25"/>
        <v>kell</v>
      </c>
      <c r="AA92" t="str">
        <f>IF(L92&lt;&gt;"0006","nem kell",IF(AND(VLOOKUP($A92,pü_tétel_csop!$A:$B,1,1)&lt;=$A92,VLOOKUP($A92,pü_tétel_csop!$A:$B,2,1)&gt;=$A92),VLOOKUP($A92,pü_tétel_csop!$A:$D,4,1),"nincs besorolva"))</f>
        <v>KM2</v>
      </c>
    </row>
    <row r="93" spans="1:27" x14ac:dyDescent="0.25">
      <c r="A93" s="20" t="s">
        <v>2171</v>
      </c>
      <c r="B93" s="20" t="s">
        <v>2172</v>
      </c>
      <c r="C93" s="20" t="s">
        <v>2173</v>
      </c>
      <c r="D93" s="20" t="s">
        <v>1240</v>
      </c>
      <c r="E93" s="20" t="s">
        <v>1240</v>
      </c>
      <c r="F93" s="20" t="s">
        <v>1241</v>
      </c>
      <c r="G93" s="20" t="s">
        <v>1242</v>
      </c>
      <c r="H93" s="20" t="s">
        <v>1243</v>
      </c>
      <c r="I93" s="20" t="s">
        <v>605</v>
      </c>
      <c r="J93" s="20" t="s">
        <v>1240</v>
      </c>
      <c r="K93" s="20" t="s">
        <v>1240</v>
      </c>
      <c r="L93" s="20" t="s">
        <v>1244</v>
      </c>
      <c r="M93" s="21">
        <v>45643</v>
      </c>
      <c r="N93" t="str">
        <f t="shared" si="13"/>
        <v>2142210000</v>
      </c>
      <c r="O93" t="str">
        <f t="shared" si="14"/>
        <v>Gyógyszertári fertőtlenítőszer MK</v>
      </c>
      <c r="P93" t="str">
        <f t="shared" si="15"/>
        <v>KM2101</v>
      </c>
      <c r="Q93" t="str">
        <f t="shared" si="16"/>
        <v>Szakmai anyagok beszerzése</v>
      </c>
      <c r="R93" t="str">
        <f t="shared" si="17"/>
        <v>KM21</v>
      </c>
      <c r="S93" t="str">
        <f t="shared" si="18"/>
        <v>Dologi és egyéb működési</v>
      </c>
      <c r="T93" t="str">
        <f t="shared" si="19"/>
        <v>KM2</v>
      </c>
      <c r="U93" t="str">
        <f t="shared" si="20"/>
        <v>Dologi és egyéb működési</v>
      </c>
      <c r="V93" t="str">
        <f t="shared" si="21"/>
        <v>KM</v>
      </c>
      <c r="W93" t="str">
        <f t="shared" si="22"/>
        <v>Működési kiadások</v>
      </c>
      <c r="X93" t="str">
        <f t="shared" si="23"/>
        <v>KIADASOK</v>
      </c>
      <c r="Y93" t="str">
        <f t="shared" si="24"/>
        <v>Kiadások</v>
      </c>
      <c r="Z93" t="str">
        <f t="shared" si="25"/>
        <v>kell</v>
      </c>
      <c r="AA93" t="str">
        <f>IF(L93&lt;&gt;"0006","nem kell",IF(AND(VLOOKUP($A93,pü_tétel_csop!$A:$B,1,1)&lt;=$A93,VLOOKUP($A93,pü_tétel_csop!$A:$B,2,1)&gt;=$A93),VLOOKUP($A93,pü_tétel_csop!$A:$D,4,1),"nincs besorolva"))</f>
        <v>KM2</v>
      </c>
    </row>
    <row r="94" spans="1:27" x14ac:dyDescent="0.25">
      <c r="A94" s="20" t="s">
        <v>2174</v>
      </c>
      <c r="B94" s="20" t="s">
        <v>2175</v>
      </c>
      <c r="C94" s="20" t="s">
        <v>2175</v>
      </c>
      <c r="D94" s="20" t="s">
        <v>1240</v>
      </c>
      <c r="E94" s="20" t="s">
        <v>1240</v>
      </c>
      <c r="F94" s="20" t="s">
        <v>1241</v>
      </c>
      <c r="G94" s="20" t="s">
        <v>1242</v>
      </c>
      <c r="H94" s="20" t="s">
        <v>1243</v>
      </c>
      <c r="I94" s="20" t="s">
        <v>605</v>
      </c>
      <c r="J94" s="20" t="s">
        <v>1240</v>
      </c>
      <c r="K94" s="20" t="s">
        <v>1240</v>
      </c>
      <c r="L94" s="20" t="s">
        <v>1244</v>
      </c>
      <c r="M94" s="21">
        <v>45643</v>
      </c>
      <c r="N94" t="str">
        <f t="shared" si="13"/>
        <v>2142220000</v>
      </c>
      <c r="O94" t="str">
        <f t="shared" si="14"/>
        <v>Étrendkiegészítők MK</v>
      </c>
      <c r="P94" t="str">
        <f t="shared" si="15"/>
        <v>KM2101</v>
      </c>
      <c r="Q94" t="str">
        <f t="shared" si="16"/>
        <v>Szakmai anyagok beszerzése</v>
      </c>
      <c r="R94" t="str">
        <f t="shared" si="17"/>
        <v>KM21</v>
      </c>
      <c r="S94" t="str">
        <f t="shared" si="18"/>
        <v>Dologi és egyéb működési</v>
      </c>
      <c r="T94" t="str">
        <f t="shared" si="19"/>
        <v>KM2</v>
      </c>
      <c r="U94" t="str">
        <f t="shared" si="20"/>
        <v>Dologi és egyéb működési</v>
      </c>
      <c r="V94" t="str">
        <f t="shared" si="21"/>
        <v>KM</v>
      </c>
      <c r="W94" t="str">
        <f t="shared" si="22"/>
        <v>Működési kiadások</v>
      </c>
      <c r="X94" t="str">
        <f t="shared" si="23"/>
        <v>KIADASOK</v>
      </c>
      <c r="Y94" t="str">
        <f t="shared" si="24"/>
        <v>Kiadások</v>
      </c>
      <c r="Z94" t="str">
        <f t="shared" si="25"/>
        <v>kell</v>
      </c>
      <c r="AA94" t="str">
        <f>IF(L94&lt;&gt;"0006","nem kell",IF(AND(VLOOKUP($A94,pü_tétel_csop!$A:$B,1,1)&lt;=$A94,VLOOKUP($A94,pü_tétel_csop!$A:$B,2,1)&gt;=$A94),VLOOKUP($A94,pü_tétel_csop!$A:$D,4,1),"nincs besorolva"))</f>
        <v>KM2</v>
      </c>
    </row>
    <row r="95" spans="1:27" x14ac:dyDescent="0.25">
      <c r="A95" s="20" t="s">
        <v>2176</v>
      </c>
      <c r="B95" s="20" t="s">
        <v>2177</v>
      </c>
      <c r="C95" s="20" t="s">
        <v>2178</v>
      </c>
      <c r="D95" s="20" t="s">
        <v>1240</v>
      </c>
      <c r="E95" s="20" t="s">
        <v>1240</v>
      </c>
      <c r="F95" s="20" t="s">
        <v>1241</v>
      </c>
      <c r="G95" s="20" t="s">
        <v>1242</v>
      </c>
      <c r="H95" s="20" t="s">
        <v>1243</v>
      </c>
      <c r="I95" s="20" t="s">
        <v>605</v>
      </c>
      <c r="J95" s="20" t="s">
        <v>1240</v>
      </c>
      <c r="K95" s="20" t="s">
        <v>1240</v>
      </c>
      <c r="L95" s="20" t="s">
        <v>1244</v>
      </c>
      <c r="M95" s="21">
        <v>45643</v>
      </c>
      <c r="N95" t="str">
        <f t="shared" si="13"/>
        <v>2142500000</v>
      </c>
      <c r="O95" t="str">
        <f t="shared" si="14"/>
        <v>Gyógyszertári szakmai anyagok MK</v>
      </c>
      <c r="P95" t="str">
        <f t="shared" si="15"/>
        <v>KM2101</v>
      </c>
      <c r="Q95" t="str">
        <f t="shared" si="16"/>
        <v>Szakmai anyagok beszerzése</v>
      </c>
      <c r="R95" t="str">
        <f t="shared" si="17"/>
        <v>KM21</v>
      </c>
      <c r="S95" t="str">
        <f t="shared" si="18"/>
        <v>Dologi és egyéb működési</v>
      </c>
      <c r="T95" t="str">
        <f t="shared" si="19"/>
        <v>KM2</v>
      </c>
      <c r="U95" t="str">
        <f t="shared" si="20"/>
        <v>Dologi és egyéb működési</v>
      </c>
      <c r="V95" t="str">
        <f t="shared" si="21"/>
        <v>KM</v>
      </c>
      <c r="W95" t="str">
        <f t="shared" si="22"/>
        <v>Működési kiadások</v>
      </c>
      <c r="X95" t="str">
        <f t="shared" si="23"/>
        <v>KIADASOK</v>
      </c>
      <c r="Y95" t="str">
        <f t="shared" si="24"/>
        <v>Kiadások</v>
      </c>
      <c r="Z95" t="str">
        <f t="shared" si="25"/>
        <v>kell</v>
      </c>
      <c r="AA95" t="str">
        <f>IF(L95&lt;&gt;"0006","nem kell",IF(AND(VLOOKUP($A95,pü_tétel_csop!$A:$B,1,1)&lt;=$A95,VLOOKUP($A95,pü_tétel_csop!$A:$B,2,1)&gt;=$A95),VLOOKUP($A95,pü_tétel_csop!$A:$D,4,1),"nincs besorolva"))</f>
        <v>KM2</v>
      </c>
    </row>
    <row r="96" spans="1:27" x14ac:dyDescent="0.25">
      <c r="A96" s="20" t="s">
        <v>2179</v>
      </c>
      <c r="B96" s="20" t="s">
        <v>2180</v>
      </c>
      <c r="C96" s="20" t="s">
        <v>2180</v>
      </c>
      <c r="D96" s="20" t="s">
        <v>1240</v>
      </c>
      <c r="E96" s="20" t="s">
        <v>1240</v>
      </c>
      <c r="F96" s="20" t="s">
        <v>1241</v>
      </c>
      <c r="G96" s="20" t="s">
        <v>1242</v>
      </c>
      <c r="H96" s="20" t="s">
        <v>1243</v>
      </c>
      <c r="I96" s="20" t="s">
        <v>605</v>
      </c>
      <c r="J96" s="20" t="s">
        <v>1240</v>
      </c>
      <c r="K96" s="20" t="s">
        <v>1240</v>
      </c>
      <c r="L96" s="20" t="s">
        <v>1244</v>
      </c>
      <c r="M96" s="21">
        <v>45643</v>
      </c>
      <c r="N96" t="str">
        <f t="shared" si="13"/>
        <v>2142510000</v>
      </c>
      <c r="O96" t="str">
        <f t="shared" si="14"/>
        <v>Kötszer MK</v>
      </c>
      <c r="P96" t="str">
        <f t="shared" si="15"/>
        <v>KM2101</v>
      </c>
      <c r="Q96" t="str">
        <f t="shared" si="16"/>
        <v>Szakmai anyagok beszerzése</v>
      </c>
      <c r="R96" t="str">
        <f t="shared" si="17"/>
        <v>KM21</v>
      </c>
      <c r="S96" t="str">
        <f t="shared" si="18"/>
        <v>Dologi és egyéb működési</v>
      </c>
      <c r="T96" t="str">
        <f t="shared" si="19"/>
        <v>KM2</v>
      </c>
      <c r="U96" t="str">
        <f t="shared" si="20"/>
        <v>Dologi és egyéb működési</v>
      </c>
      <c r="V96" t="str">
        <f t="shared" si="21"/>
        <v>KM</v>
      </c>
      <c r="W96" t="str">
        <f t="shared" si="22"/>
        <v>Működési kiadások</v>
      </c>
      <c r="X96" t="str">
        <f t="shared" si="23"/>
        <v>KIADASOK</v>
      </c>
      <c r="Y96" t="str">
        <f t="shared" si="24"/>
        <v>Kiadások</v>
      </c>
      <c r="Z96" t="str">
        <f t="shared" si="25"/>
        <v>kell</v>
      </c>
      <c r="AA96" t="str">
        <f>IF(L96&lt;&gt;"0006","nem kell",IF(AND(VLOOKUP($A96,pü_tétel_csop!$A:$B,1,1)&lt;=$A96,VLOOKUP($A96,pü_tétel_csop!$A:$B,2,1)&gt;=$A96),VLOOKUP($A96,pü_tétel_csop!$A:$D,4,1),"nincs besorolva"))</f>
        <v>KM2</v>
      </c>
    </row>
    <row r="97" spans="1:27" x14ac:dyDescent="0.25">
      <c r="A97" s="20" t="s">
        <v>2252</v>
      </c>
      <c r="B97" s="20" t="s">
        <v>2253</v>
      </c>
      <c r="C97" s="20" t="s">
        <v>2254</v>
      </c>
      <c r="D97" s="20" t="s">
        <v>1240</v>
      </c>
      <c r="E97" s="20" t="s">
        <v>1240</v>
      </c>
      <c r="F97" s="20" t="s">
        <v>1241</v>
      </c>
      <c r="G97" s="20" t="s">
        <v>1242</v>
      </c>
      <c r="H97" s="20" t="s">
        <v>1243</v>
      </c>
      <c r="I97" s="20" t="s">
        <v>605</v>
      </c>
      <c r="J97" s="20" t="s">
        <v>1240</v>
      </c>
      <c r="K97" s="20" t="s">
        <v>1240</v>
      </c>
      <c r="L97" s="20" t="s">
        <v>1244</v>
      </c>
      <c r="M97" s="21">
        <v>45643</v>
      </c>
      <c r="N97" t="str">
        <f t="shared" si="13"/>
        <v>2142520000</v>
      </c>
      <c r="O97" t="str">
        <f t="shared" si="14"/>
        <v>Egyéb egyszer használatos szakmai anyagok MK</v>
      </c>
      <c r="P97" t="str">
        <f t="shared" si="15"/>
        <v>KM2101</v>
      </c>
      <c r="Q97" t="str">
        <f t="shared" si="16"/>
        <v>Szakmai anyagok beszerzése</v>
      </c>
      <c r="R97" t="str">
        <f t="shared" si="17"/>
        <v>KM21</v>
      </c>
      <c r="S97" t="str">
        <f t="shared" si="18"/>
        <v>Dologi és egyéb működési</v>
      </c>
      <c r="T97" t="str">
        <f t="shared" si="19"/>
        <v>KM2</v>
      </c>
      <c r="U97" t="str">
        <f t="shared" si="20"/>
        <v>Dologi és egyéb működési</v>
      </c>
      <c r="V97" t="str">
        <f t="shared" si="21"/>
        <v>KM</v>
      </c>
      <c r="W97" t="str">
        <f t="shared" si="22"/>
        <v>Működési kiadások</v>
      </c>
      <c r="X97" t="str">
        <f t="shared" si="23"/>
        <v>KIADASOK</v>
      </c>
      <c r="Y97" t="str">
        <f t="shared" si="24"/>
        <v>Kiadások</v>
      </c>
      <c r="Z97" t="str">
        <f t="shared" si="25"/>
        <v>kell</v>
      </c>
      <c r="AA97" t="str">
        <f>IF(L97&lt;&gt;"0006","nem kell",IF(AND(VLOOKUP($A97,pü_tétel_csop!$A:$B,1,1)&lt;=$A97,VLOOKUP($A97,pü_tétel_csop!$A:$B,2,1)&gt;=$A97),VLOOKUP($A97,pü_tétel_csop!$A:$D,4,1),"nincs besorolva"))</f>
        <v>KM2</v>
      </c>
    </row>
    <row r="98" spans="1:27" x14ac:dyDescent="0.25">
      <c r="A98" s="20" t="s">
        <v>2255</v>
      </c>
      <c r="B98" s="20" t="s">
        <v>2256</v>
      </c>
      <c r="C98" s="20" t="s">
        <v>2256</v>
      </c>
      <c r="D98" s="20" t="s">
        <v>1240</v>
      </c>
      <c r="E98" s="20" t="s">
        <v>1240</v>
      </c>
      <c r="F98" s="20" t="s">
        <v>1241</v>
      </c>
      <c r="G98" s="20" t="s">
        <v>1242</v>
      </c>
      <c r="H98" s="20" t="s">
        <v>1243</v>
      </c>
      <c r="I98" s="20" t="s">
        <v>605</v>
      </c>
      <c r="J98" s="20" t="s">
        <v>1240</v>
      </c>
      <c r="K98" s="20" t="s">
        <v>1240</v>
      </c>
      <c r="L98" s="20" t="s">
        <v>1244</v>
      </c>
      <c r="M98" s="21">
        <v>45643</v>
      </c>
      <c r="N98" t="str">
        <f t="shared" si="13"/>
        <v>2142530000</v>
      </c>
      <c r="O98" t="str">
        <f t="shared" si="14"/>
        <v>Varróanyag MK</v>
      </c>
      <c r="P98" t="str">
        <f t="shared" si="15"/>
        <v>KM2101</v>
      </c>
      <c r="Q98" t="str">
        <f t="shared" si="16"/>
        <v>Szakmai anyagok beszerzése</v>
      </c>
      <c r="R98" t="str">
        <f t="shared" si="17"/>
        <v>KM21</v>
      </c>
      <c r="S98" t="str">
        <f t="shared" si="18"/>
        <v>Dologi és egyéb működési</v>
      </c>
      <c r="T98" t="str">
        <f t="shared" si="19"/>
        <v>KM2</v>
      </c>
      <c r="U98" t="str">
        <f t="shared" si="20"/>
        <v>Dologi és egyéb működési</v>
      </c>
      <c r="V98" t="str">
        <f t="shared" si="21"/>
        <v>KM</v>
      </c>
      <c r="W98" t="str">
        <f t="shared" si="22"/>
        <v>Működési kiadások</v>
      </c>
      <c r="X98" t="str">
        <f t="shared" si="23"/>
        <v>KIADASOK</v>
      </c>
      <c r="Y98" t="str">
        <f t="shared" si="24"/>
        <v>Kiadások</v>
      </c>
      <c r="Z98" t="str">
        <f t="shared" si="25"/>
        <v>kell</v>
      </c>
      <c r="AA98" t="str">
        <f>IF(L98&lt;&gt;"0006","nem kell",IF(AND(VLOOKUP($A98,pü_tétel_csop!$A:$B,1,1)&lt;=$A98,VLOOKUP($A98,pü_tétel_csop!$A:$B,2,1)&gt;=$A98),VLOOKUP($A98,pü_tétel_csop!$A:$D,4,1),"nincs besorolva"))</f>
        <v>KM2</v>
      </c>
    </row>
    <row r="99" spans="1:27" x14ac:dyDescent="0.25">
      <c r="A99" s="20" t="s">
        <v>2181</v>
      </c>
      <c r="B99" s="20" t="s">
        <v>2182</v>
      </c>
      <c r="C99" s="20" t="s">
        <v>2182</v>
      </c>
      <c r="D99" s="20" t="s">
        <v>1240</v>
      </c>
      <c r="E99" s="20" t="s">
        <v>1240</v>
      </c>
      <c r="F99" s="20" t="s">
        <v>1241</v>
      </c>
      <c r="G99" s="20" t="s">
        <v>1242</v>
      </c>
      <c r="H99" s="20" t="s">
        <v>1243</v>
      </c>
      <c r="I99" s="20" t="s">
        <v>605</v>
      </c>
      <c r="J99" s="20" t="s">
        <v>1240</v>
      </c>
      <c r="K99" s="20" t="s">
        <v>1240</v>
      </c>
      <c r="L99" s="20" t="s">
        <v>1244</v>
      </c>
      <c r="M99" s="21">
        <v>45643</v>
      </c>
      <c r="N99" t="str">
        <f t="shared" si="13"/>
        <v>2142600000</v>
      </c>
      <c r="O99" t="str">
        <f t="shared" si="14"/>
        <v>Orvosi gázok MK</v>
      </c>
      <c r="P99" t="str">
        <f t="shared" si="15"/>
        <v>KM2101</v>
      </c>
      <c r="Q99" t="str">
        <f t="shared" si="16"/>
        <v>Szakmai anyagok beszerzése</v>
      </c>
      <c r="R99" t="str">
        <f t="shared" si="17"/>
        <v>KM21</v>
      </c>
      <c r="S99" t="str">
        <f t="shared" si="18"/>
        <v>Dologi és egyéb működési</v>
      </c>
      <c r="T99" t="str">
        <f t="shared" si="19"/>
        <v>KM2</v>
      </c>
      <c r="U99" t="str">
        <f t="shared" si="20"/>
        <v>Dologi és egyéb működési</v>
      </c>
      <c r="V99" t="str">
        <f t="shared" si="21"/>
        <v>KM</v>
      </c>
      <c r="W99" t="str">
        <f t="shared" si="22"/>
        <v>Működési kiadások</v>
      </c>
      <c r="X99" t="str">
        <f t="shared" si="23"/>
        <v>KIADASOK</v>
      </c>
      <c r="Y99" t="str">
        <f t="shared" si="24"/>
        <v>Kiadások</v>
      </c>
      <c r="Z99" t="str">
        <f t="shared" si="25"/>
        <v>kell</v>
      </c>
      <c r="AA99" t="str">
        <f>IF(L99&lt;&gt;"0006","nem kell",IF(AND(VLOOKUP($A99,pü_tétel_csop!$A:$B,1,1)&lt;=$A99,VLOOKUP($A99,pü_tétel_csop!$A:$B,2,1)&gt;=$A99),VLOOKUP($A99,pü_tétel_csop!$A:$D,4,1),"nincs besorolva"))</f>
        <v>KM2</v>
      </c>
    </row>
    <row r="100" spans="1:27" x14ac:dyDescent="0.25">
      <c r="A100" s="20" t="s">
        <v>2183</v>
      </c>
      <c r="B100" s="20" t="s">
        <v>2184</v>
      </c>
      <c r="C100" s="20" t="s">
        <v>2185</v>
      </c>
      <c r="D100" s="20" t="s">
        <v>1240</v>
      </c>
      <c r="E100" s="20" t="s">
        <v>1240</v>
      </c>
      <c r="F100" s="20" t="s">
        <v>1241</v>
      </c>
      <c r="G100" s="20" t="s">
        <v>1242</v>
      </c>
      <c r="H100" s="20" t="s">
        <v>1243</v>
      </c>
      <c r="I100" s="20" t="s">
        <v>605</v>
      </c>
      <c r="J100" s="20" t="s">
        <v>1240</v>
      </c>
      <c r="K100" s="20" t="s">
        <v>1240</v>
      </c>
      <c r="L100" s="20" t="s">
        <v>1244</v>
      </c>
      <c r="M100" s="21">
        <v>45643</v>
      </c>
      <c r="N100" t="str">
        <f t="shared" si="13"/>
        <v>2142640000</v>
      </c>
      <c r="O100" t="str">
        <f t="shared" si="14"/>
        <v>Emberi szervezetbe kerülő szakmai anyagok MK</v>
      </c>
      <c r="P100" t="str">
        <f t="shared" si="15"/>
        <v>KM2101</v>
      </c>
      <c r="Q100" t="str">
        <f t="shared" si="16"/>
        <v>Szakmai anyagok beszerzése</v>
      </c>
      <c r="R100" t="str">
        <f t="shared" si="17"/>
        <v>KM21</v>
      </c>
      <c r="S100" t="str">
        <f t="shared" si="18"/>
        <v>Dologi és egyéb működési</v>
      </c>
      <c r="T100" t="str">
        <f t="shared" si="19"/>
        <v>KM2</v>
      </c>
      <c r="U100" t="str">
        <f t="shared" si="20"/>
        <v>Dologi és egyéb működési</v>
      </c>
      <c r="V100" t="str">
        <f t="shared" si="21"/>
        <v>KM</v>
      </c>
      <c r="W100" t="str">
        <f t="shared" si="22"/>
        <v>Működési kiadások</v>
      </c>
      <c r="X100" t="str">
        <f t="shared" si="23"/>
        <v>KIADASOK</v>
      </c>
      <c r="Y100" t="str">
        <f t="shared" si="24"/>
        <v>Kiadások</v>
      </c>
      <c r="Z100" t="str">
        <f t="shared" si="25"/>
        <v>kell</v>
      </c>
      <c r="AA100" t="str">
        <f>IF(L100&lt;&gt;"0006","nem kell",IF(AND(VLOOKUP($A100,pü_tétel_csop!$A:$B,1,1)&lt;=$A100,VLOOKUP($A100,pü_tétel_csop!$A:$B,2,1)&gt;=$A100),VLOOKUP($A100,pü_tétel_csop!$A:$D,4,1),"nincs besorolva"))</f>
        <v>KM2</v>
      </c>
    </row>
    <row r="101" spans="1:27" x14ac:dyDescent="0.25">
      <c r="A101" s="20" t="s">
        <v>2186</v>
      </c>
      <c r="B101" s="20" t="s">
        <v>2187</v>
      </c>
      <c r="C101" s="20" t="s">
        <v>2188</v>
      </c>
      <c r="D101" s="20" t="s">
        <v>1240</v>
      </c>
      <c r="E101" s="20" t="s">
        <v>1240</v>
      </c>
      <c r="F101" s="20" t="s">
        <v>1241</v>
      </c>
      <c r="G101" s="20" t="s">
        <v>1242</v>
      </c>
      <c r="H101" s="20" t="s">
        <v>1243</v>
      </c>
      <c r="I101" s="20" t="s">
        <v>605</v>
      </c>
      <c r="J101" s="20" t="s">
        <v>1240</v>
      </c>
      <c r="K101" s="20" t="s">
        <v>1240</v>
      </c>
      <c r="L101" s="20" t="s">
        <v>1244</v>
      </c>
      <c r="M101" s="21">
        <v>45643</v>
      </c>
      <c r="N101" t="str">
        <f t="shared" si="13"/>
        <v>2142650000</v>
      </c>
      <c r="O101" t="str">
        <f t="shared" si="14"/>
        <v>Egyéb szakmai diagnosztikai és terápiás anyagok MK</v>
      </c>
      <c r="P101" t="str">
        <f t="shared" si="15"/>
        <v>KM2101</v>
      </c>
      <c r="Q101" t="str">
        <f t="shared" si="16"/>
        <v>Szakmai anyagok beszerzése</v>
      </c>
      <c r="R101" t="str">
        <f t="shared" si="17"/>
        <v>KM21</v>
      </c>
      <c r="S101" t="str">
        <f t="shared" si="18"/>
        <v>Dologi és egyéb működési</v>
      </c>
      <c r="T101" t="str">
        <f t="shared" si="19"/>
        <v>KM2</v>
      </c>
      <c r="U101" t="str">
        <f t="shared" si="20"/>
        <v>Dologi és egyéb működési</v>
      </c>
      <c r="V101" t="str">
        <f t="shared" si="21"/>
        <v>KM</v>
      </c>
      <c r="W101" t="str">
        <f t="shared" si="22"/>
        <v>Működési kiadások</v>
      </c>
      <c r="X101" t="str">
        <f t="shared" si="23"/>
        <v>KIADASOK</v>
      </c>
      <c r="Y101" t="str">
        <f t="shared" si="24"/>
        <v>Kiadások</v>
      </c>
      <c r="Z101" t="str">
        <f t="shared" si="25"/>
        <v>kell</v>
      </c>
      <c r="AA101" t="str">
        <f>IF(L101&lt;&gt;"0006","nem kell",IF(AND(VLOOKUP($A101,pü_tétel_csop!$A:$B,1,1)&lt;=$A101,VLOOKUP($A101,pü_tétel_csop!$A:$B,2,1)&gt;=$A101),VLOOKUP($A101,pü_tétel_csop!$A:$D,4,1),"nincs besorolva"))</f>
        <v>KM2</v>
      </c>
    </row>
    <row r="102" spans="1:27" x14ac:dyDescent="0.25">
      <c r="A102" s="20" t="s">
        <v>2257</v>
      </c>
      <c r="B102" s="20" t="s">
        <v>2258</v>
      </c>
      <c r="C102" s="20" t="s">
        <v>2259</v>
      </c>
      <c r="D102" s="20" t="s">
        <v>1240</v>
      </c>
      <c r="E102" s="20" t="s">
        <v>1240</v>
      </c>
      <c r="F102" s="20" t="s">
        <v>1241</v>
      </c>
      <c r="G102" s="20" t="s">
        <v>1242</v>
      </c>
      <c r="H102" s="20" t="s">
        <v>1243</v>
      </c>
      <c r="I102" s="20" t="s">
        <v>605</v>
      </c>
      <c r="J102" s="20" t="s">
        <v>1240</v>
      </c>
      <c r="K102" s="20" t="s">
        <v>1240</v>
      </c>
      <c r="L102" s="20" t="s">
        <v>1244</v>
      </c>
      <c r="M102" s="21">
        <v>45643</v>
      </c>
      <c r="N102" t="str">
        <f t="shared" si="13"/>
        <v>2142910000</v>
      </c>
      <c r="O102" t="str">
        <f t="shared" si="14"/>
        <v>Laboratóriumi speciális szakmai anyagok MK</v>
      </c>
      <c r="P102" t="str">
        <f t="shared" si="15"/>
        <v>KM2101</v>
      </c>
      <c r="Q102" t="str">
        <f t="shared" si="16"/>
        <v>Szakmai anyagok beszerzése</v>
      </c>
      <c r="R102" t="str">
        <f t="shared" si="17"/>
        <v>KM21</v>
      </c>
      <c r="S102" t="str">
        <f t="shared" si="18"/>
        <v>Dologi és egyéb működési</v>
      </c>
      <c r="T102" t="str">
        <f t="shared" si="19"/>
        <v>KM2</v>
      </c>
      <c r="U102" t="str">
        <f t="shared" si="20"/>
        <v>Dologi és egyéb működési</v>
      </c>
      <c r="V102" t="str">
        <f t="shared" si="21"/>
        <v>KM</v>
      </c>
      <c r="W102" t="str">
        <f t="shared" si="22"/>
        <v>Működési kiadások</v>
      </c>
      <c r="X102" t="str">
        <f t="shared" si="23"/>
        <v>KIADASOK</v>
      </c>
      <c r="Y102" t="str">
        <f t="shared" si="24"/>
        <v>Kiadások</v>
      </c>
      <c r="Z102" t="str">
        <f t="shared" si="25"/>
        <v>kell</v>
      </c>
      <c r="AA102" t="str">
        <f>IF(L102&lt;&gt;"0006","nem kell",IF(AND(VLOOKUP($A102,pü_tétel_csop!$A:$B,1,1)&lt;=$A102,VLOOKUP($A102,pü_tétel_csop!$A:$B,2,1)&gt;=$A102),VLOOKUP($A102,pü_tétel_csop!$A:$D,4,1),"nincs besorolva"))</f>
        <v>KM2</v>
      </c>
    </row>
    <row r="103" spans="1:27" x14ac:dyDescent="0.25">
      <c r="A103" s="20" t="s">
        <v>2189</v>
      </c>
      <c r="B103" s="20" t="s">
        <v>2190</v>
      </c>
      <c r="C103" s="20" t="s">
        <v>2191</v>
      </c>
      <c r="D103" s="20" t="s">
        <v>1240</v>
      </c>
      <c r="E103" s="20" t="s">
        <v>1240</v>
      </c>
      <c r="F103" s="20" t="s">
        <v>1241</v>
      </c>
      <c r="G103" s="20" t="s">
        <v>1242</v>
      </c>
      <c r="H103" s="20" t="s">
        <v>1243</v>
      </c>
      <c r="I103" s="20" t="s">
        <v>605</v>
      </c>
      <c r="J103" s="20" t="s">
        <v>1240</v>
      </c>
      <c r="K103" s="20" t="s">
        <v>1240</v>
      </c>
      <c r="L103" s="20" t="s">
        <v>1244</v>
      </c>
      <c r="M103" s="21">
        <v>45643</v>
      </c>
      <c r="N103" t="str">
        <f t="shared" si="13"/>
        <v>2143100000</v>
      </c>
      <c r="O103" t="str">
        <f t="shared" si="14"/>
        <v>Gyógyszertári gyógyszerek ZK</v>
      </c>
      <c r="P103" t="str">
        <f t="shared" si="15"/>
        <v>KM2101</v>
      </c>
      <c r="Q103" t="str">
        <f t="shared" si="16"/>
        <v>Szakmai anyagok beszerzése</v>
      </c>
      <c r="R103" t="str">
        <f t="shared" si="17"/>
        <v>KM21</v>
      </c>
      <c r="S103" t="str">
        <f t="shared" si="18"/>
        <v>Dologi és egyéb működési</v>
      </c>
      <c r="T103" t="str">
        <f t="shared" si="19"/>
        <v>KM2</v>
      </c>
      <c r="U103" t="str">
        <f t="shared" si="20"/>
        <v>Dologi és egyéb működési</v>
      </c>
      <c r="V103" t="str">
        <f t="shared" si="21"/>
        <v>KM</v>
      </c>
      <c r="W103" t="str">
        <f t="shared" si="22"/>
        <v>Működési kiadások</v>
      </c>
      <c r="X103" t="str">
        <f t="shared" si="23"/>
        <v>KIADASOK</v>
      </c>
      <c r="Y103" t="str">
        <f t="shared" si="24"/>
        <v>Kiadások</v>
      </c>
      <c r="Z103" t="str">
        <f t="shared" si="25"/>
        <v>kell</v>
      </c>
      <c r="AA103" t="str">
        <f>IF(L103&lt;&gt;"0006","nem kell",IF(AND(VLOOKUP($A103,pü_tétel_csop!$A:$B,1,1)&lt;=$A103,VLOOKUP($A103,pü_tétel_csop!$A:$B,2,1)&gt;=$A103),VLOOKUP($A103,pü_tétel_csop!$A:$D,4,1),"nincs besorolva"))</f>
        <v>KM2</v>
      </c>
    </row>
    <row r="104" spans="1:27" x14ac:dyDescent="0.25">
      <c r="A104" s="20" t="s">
        <v>2192</v>
      </c>
      <c r="B104" s="20" t="s">
        <v>2193</v>
      </c>
      <c r="C104" s="20" t="s">
        <v>2194</v>
      </c>
      <c r="D104" s="20" t="s">
        <v>1240</v>
      </c>
      <c r="E104" s="20" t="s">
        <v>1240</v>
      </c>
      <c r="F104" s="20" t="s">
        <v>1241</v>
      </c>
      <c r="G104" s="20" t="s">
        <v>1242</v>
      </c>
      <c r="H104" s="20" t="s">
        <v>1243</v>
      </c>
      <c r="I104" s="20" t="s">
        <v>605</v>
      </c>
      <c r="J104" s="20" t="s">
        <v>1240</v>
      </c>
      <c r="K104" s="20" t="s">
        <v>1240</v>
      </c>
      <c r="L104" s="20" t="s">
        <v>1244</v>
      </c>
      <c r="M104" s="21">
        <v>45643</v>
      </c>
      <c r="N104" t="str">
        <f t="shared" si="13"/>
        <v>2143110000</v>
      </c>
      <c r="O104" t="str">
        <f t="shared" si="14"/>
        <v>Magisztrális készítmények ZK</v>
      </c>
      <c r="P104" t="str">
        <f t="shared" si="15"/>
        <v>KM2101</v>
      </c>
      <c r="Q104" t="str">
        <f t="shared" si="16"/>
        <v>Szakmai anyagok beszerzése</v>
      </c>
      <c r="R104" t="str">
        <f t="shared" si="17"/>
        <v>KM21</v>
      </c>
      <c r="S104" t="str">
        <f t="shared" si="18"/>
        <v>Dologi és egyéb működési</v>
      </c>
      <c r="T104" t="str">
        <f t="shared" si="19"/>
        <v>KM2</v>
      </c>
      <c r="U104" t="str">
        <f t="shared" si="20"/>
        <v>Dologi és egyéb működési</v>
      </c>
      <c r="V104" t="str">
        <f t="shared" si="21"/>
        <v>KM</v>
      </c>
      <c r="W104" t="str">
        <f t="shared" si="22"/>
        <v>Működési kiadások</v>
      </c>
      <c r="X104" t="str">
        <f t="shared" si="23"/>
        <v>KIADASOK</v>
      </c>
      <c r="Y104" t="str">
        <f t="shared" si="24"/>
        <v>Kiadások</v>
      </c>
      <c r="Z104" t="str">
        <f t="shared" si="25"/>
        <v>kell</v>
      </c>
      <c r="AA104" t="str">
        <f>IF(L104&lt;&gt;"0006","nem kell",IF(AND(VLOOKUP($A104,pü_tétel_csop!$A:$B,1,1)&lt;=$A104,VLOOKUP($A104,pü_tétel_csop!$A:$B,2,1)&gt;=$A104),VLOOKUP($A104,pü_tétel_csop!$A:$D,4,1),"nincs besorolva"))</f>
        <v>KM2</v>
      </c>
    </row>
    <row r="105" spans="1:27" x14ac:dyDescent="0.25">
      <c r="A105" s="20" t="s">
        <v>2195</v>
      </c>
      <c r="B105" s="20" t="s">
        <v>2196</v>
      </c>
      <c r="C105" s="20" t="s">
        <v>2196</v>
      </c>
      <c r="D105" s="20" t="s">
        <v>1240</v>
      </c>
      <c r="E105" s="20" t="s">
        <v>1240</v>
      </c>
      <c r="F105" s="20" t="s">
        <v>1241</v>
      </c>
      <c r="G105" s="20" t="s">
        <v>1242</v>
      </c>
      <c r="H105" s="20" t="s">
        <v>1243</v>
      </c>
      <c r="I105" s="20" t="s">
        <v>605</v>
      </c>
      <c r="J105" s="20" t="s">
        <v>1240</v>
      </c>
      <c r="K105" s="20" t="s">
        <v>1240</v>
      </c>
      <c r="L105" s="20" t="s">
        <v>1244</v>
      </c>
      <c r="M105" s="21">
        <v>45643</v>
      </c>
      <c r="N105" t="str">
        <f t="shared" si="13"/>
        <v>2143120000</v>
      </c>
      <c r="O105" t="str">
        <f t="shared" si="14"/>
        <v>Kontrasztanyagok ZK</v>
      </c>
      <c r="P105" t="str">
        <f t="shared" si="15"/>
        <v>KM2101</v>
      </c>
      <c r="Q105" t="str">
        <f t="shared" si="16"/>
        <v>Szakmai anyagok beszerzése</v>
      </c>
      <c r="R105" t="str">
        <f t="shared" si="17"/>
        <v>KM21</v>
      </c>
      <c r="S105" t="str">
        <f t="shared" si="18"/>
        <v>Dologi és egyéb működési</v>
      </c>
      <c r="T105" t="str">
        <f t="shared" si="19"/>
        <v>KM2</v>
      </c>
      <c r="U105" t="str">
        <f t="shared" si="20"/>
        <v>Dologi és egyéb működési</v>
      </c>
      <c r="V105" t="str">
        <f t="shared" si="21"/>
        <v>KM</v>
      </c>
      <c r="W105" t="str">
        <f t="shared" si="22"/>
        <v>Működési kiadások</v>
      </c>
      <c r="X105" t="str">
        <f t="shared" si="23"/>
        <v>KIADASOK</v>
      </c>
      <c r="Y105" t="str">
        <f t="shared" si="24"/>
        <v>Kiadások</v>
      </c>
      <c r="Z105" t="str">
        <f t="shared" si="25"/>
        <v>kell</v>
      </c>
      <c r="AA105" t="str">
        <f>IF(L105&lt;&gt;"0006","nem kell",IF(AND(VLOOKUP($A105,pü_tétel_csop!$A:$B,1,1)&lt;=$A105,VLOOKUP($A105,pü_tétel_csop!$A:$B,2,1)&gt;=$A105),VLOOKUP($A105,pü_tétel_csop!$A:$D,4,1),"nincs besorolva"))</f>
        <v>KM2</v>
      </c>
    </row>
    <row r="106" spans="1:27" x14ac:dyDescent="0.25">
      <c r="A106" s="20" t="s">
        <v>2197</v>
      </c>
      <c r="B106" s="20" t="s">
        <v>2198</v>
      </c>
      <c r="C106" s="20" t="s">
        <v>2199</v>
      </c>
      <c r="D106" s="20" t="s">
        <v>1240</v>
      </c>
      <c r="E106" s="20" t="s">
        <v>1240</v>
      </c>
      <c r="F106" s="20" t="s">
        <v>1241</v>
      </c>
      <c r="G106" s="20" t="s">
        <v>1242</v>
      </c>
      <c r="H106" s="20" t="s">
        <v>1243</v>
      </c>
      <c r="I106" s="20" t="s">
        <v>605</v>
      </c>
      <c r="J106" s="20" t="s">
        <v>1240</v>
      </c>
      <c r="K106" s="20" t="s">
        <v>1240</v>
      </c>
      <c r="L106" s="20" t="s">
        <v>1244</v>
      </c>
      <c r="M106" s="21">
        <v>45643</v>
      </c>
      <c r="N106" t="str">
        <f t="shared" si="13"/>
        <v>2143130000</v>
      </c>
      <c r="O106" t="str">
        <f t="shared" si="14"/>
        <v>Vakcinák, szerobakteriális készítmények ZK</v>
      </c>
      <c r="P106" t="str">
        <f t="shared" si="15"/>
        <v>KM2101</v>
      </c>
      <c r="Q106" t="str">
        <f t="shared" si="16"/>
        <v>Szakmai anyagok beszerzése</v>
      </c>
      <c r="R106" t="str">
        <f t="shared" si="17"/>
        <v>KM21</v>
      </c>
      <c r="S106" t="str">
        <f t="shared" si="18"/>
        <v>Dologi és egyéb működési</v>
      </c>
      <c r="T106" t="str">
        <f t="shared" si="19"/>
        <v>KM2</v>
      </c>
      <c r="U106" t="str">
        <f t="shared" si="20"/>
        <v>Dologi és egyéb működési</v>
      </c>
      <c r="V106" t="str">
        <f t="shared" si="21"/>
        <v>KM</v>
      </c>
      <c r="W106" t="str">
        <f t="shared" si="22"/>
        <v>Működési kiadások</v>
      </c>
      <c r="X106" t="str">
        <f t="shared" si="23"/>
        <v>KIADASOK</v>
      </c>
      <c r="Y106" t="str">
        <f t="shared" si="24"/>
        <v>Kiadások</v>
      </c>
      <c r="Z106" t="str">
        <f t="shared" si="25"/>
        <v>kell</v>
      </c>
      <c r="AA106" t="str">
        <f>IF(L106&lt;&gt;"0006","nem kell",IF(AND(VLOOKUP($A106,pü_tétel_csop!$A:$B,1,1)&lt;=$A106,VLOOKUP($A106,pü_tétel_csop!$A:$B,2,1)&gt;=$A106),VLOOKUP($A106,pü_tétel_csop!$A:$D,4,1),"nincs besorolva"))</f>
        <v>KM2</v>
      </c>
    </row>
    <row r="107" spans="1:27" x14ac:dyDescent="0.25">
      <c r="A107" s="20" t="s">
        <v>2200</v>
      </c>
      <c r="B107" s="20" t="s">
        <v>2201</v>
      </c>
      <c r="C107" s="20" t="s">
        <v>2201</v>
      </c>
      <c r="D107" s="20" t="s">
        <v>1240</v>
      </c>
      <c r="E107" s="20" t="s">
        <v>1240</v>
      </c>
      <c r="F107" s="20" t="s">
        <v>1241</v>
      </c>
      <c r="G107" s="20" t="s">
        <v>1242</v>
      </c>
      <c r="H107" s="20" t="s">
        <v>1243</v>
      </c>
      <c r="I107" s="20" t="s">
        <v>605</v>
      </c>
      <c r="J107" s="20" t="s">
        <v>1240</v>
      </c>
      <c r="K107" s="20" t="s">
        <v>1240</v>
      </c>
      <c r="L107" s="20" t="s">
        <v>1244</v>
      </c>
      <c r="M107" s="21">
        <v>45643</v>
      </c>
      <c r="N107" t="str">
        <f t="shared" si="13"/>
        <v>2143140000</v>
      </c>
      <c r="O107" t="str">
        <f t="shared" si="14"/>
        <v>Gyógytápszer ZK</v>
      </c>
      <c r="P107" t="str">
        <f t="shared" si="15"/>
        <v>KM2101</v>
      </c>
      <c r="Q107" t="str">
        <f t="shared" si="16"/>
        <v>Szakmai anyagok beszerzése</v>
      </c>
      <c r="R107" t="str">
        <f t="shared" si="17"/>
        <v>KM21</v>
      </c>
      <c r="S107" t="str">
        <f t="shared" si="18"/>
        <v>Dologi és egyéb működési</v>
      </c>
      <c r="T107" t="str">
        <f t="shared" si="19"/>
        <v>KM2</v>
      </c>
      <c r="U107" t="str">
        <f t="shared" si="20"/>
        <v>Dologi és egyéb működési</v>
      </c>
      <c r="V107" t="str">
        <f t="shared" si="21"/>
        <v>KM</v>
      </c>
      <c r="W107" t="str">
        <f t="shared" si="22"/>
        <v>Működési kiadások</v>
      </c>
      <c r="X107" t="str">
        <f t="shared" si="23"/>
        <v>KIADASOK</v>
      </c>
      <c r="Y107" t="str">
        <f t="shared" si="24"/>
        <v>Kiadások</v>
      </c>
      <c r="Z107" t="str">
        <f t="shared" si="25"/>
        <v>kell</v>
      </c>
      <c r="AA107" t="str">
        <f>IF(L107&lt;&gt;"0006","nem kell",IF(AND(VLOOKUP($A107,pü_tétel_csop!$A:$B,1,1)&lt;=$A107,VLOOKUP($A107,pü_tétel_csop!$A:$B,2,1)&gt;=$A107),VLOOKUP($A107,pü_tétel_csop!$A:$D,4,1),"nincs besorolva"))</f>
        <v>KM2</v>
      </c>
    </row>
    <row r="108" spans="1:27" x14ac:dyDescent="0.25">
      <c r="A108" s="20" t="s">
        <v>2202</v>
      </c>
      <c r="B108" s="20" t="s">
        <v>2203</v>
      </c>
      <c r="C108" s="20" t="s">
        <v>2204</v>
      </c>
      <c r="D108" s="20" t="s">
        <v>1240</v>
      </c>
      <c r="E108" s="20" t="s">
        <v>1240</v>
      </c>
      <c r="F108" s="20" t="s">
        <v>1241</v>
      </c>
      <c r="G108" s="20" t="s">
        <v>1242</v>
      </c>
      <c r="H108" s="20" t="s">
        <v>1243</v>
      </c>
      <c r="I108" s="20" t="s">
        <v>605</v>
      </c>
      <c r="J108" s="20" t="s">
        <v>1240</v>
      </c>
      <c r="K108" s="20" t="s">
        <v>1240</v>
      </c>
      <c r="L108" s="20" t="s">
        <v>1244</v>
      </c>
      <c r="M108" s="21">
        <v>45643</v>
      </c>
      <c r="N108" t="str">
        <f t="shared" si="13"/>
        <v>2143150000</v>
      </c>
      <c r="O108" t="str">
        <f t="shared" si="14"/>
        <v>Vér, vérkészítmények ZK</v>
      </c>
      <c r="P108" t="str">
        <f t="shared" si="15"/>
        <v>KM2101</v>
      </c>
      <c r="Q108" t="str">
        <f t="shared" si="16"/>
        <v>Szakmai anyagok beszerzése</v>
      </c>
      <c r="R108" t="str">
        <f t="shared" si="17"/>
        <v>KM21</v>
      </c>
      <c r="S108" t="str">
        <f t="shared" si="18"/>
        <v>Dologi és egyéb működési</v>
      </c>
      <c r="T108" t="str">
        <f t="shared" si="19"/>
        <v>KM2</v>
      </c>
      <c r="U108" t="str">
        <f t="shared" si="20"/>
        <v>Dologi és egyéb működési</v>
      </c>
      <c r="V108" t="str">
        <f t="shared" si="21"/>
        <v>KM</v>
      </c>
      <c r="W108" t="str">
        <f t="shared" si="22"/>
        <v>Működési kiadások</v>
      </c>
      <c r="X108" t="str">
        <f t="shared" si="23"/>
        <v>KIADASOK</v>
      </c>
      <c r="Y108" t="str">
        <f t="shared" si="24"/>
        <v>Kiadások</v>
      </c>
      <c r="Z108" t="str">
        <f t="shared" si="25"/>
        <v>kell</v>
      </c>
      <c r="AA108" t="str">
        <f>IF(L108&lt;&gt;"0006","nem kell",IF(AND(VLOOKUP($A108,pü_tétel_csop!$A:$B,1,1)&lt;=$A108,VLOOKUP($A108,pü_tétel_csop!$A:$B,2,1)&gt;=$A108),VLOOKUP($A108,pü_tétel_csop!$A:$D,4,1),"nincs besorolva"))</f>
        <v>KM2</v>
      </c>
    </row>
    <row r="109" spans="1:27" x14ac:dyDescent="0.25">
      <c r="A109" s="20" t="s">
        <v>2205</v>
      </c>
      <c r="B109" s="20" t="s">
        <v>2206</v>
      </c>
      <c r="C109" s="20" t="s">
        <v>2207</v>
      </c>
      <c r="D109" s="20" t="s">
        <v>1240</v>
      </c>
      <c r="E109" s="20" t="s">
        <v>1240</v>
      </c>
      <c r="F109" s="20" t="s">
        <v>1241</v>
      </c>
      <c r="G109" s="20" t="s">
        <v>1242</v>
      </c>
      <c r="H109" s="20" t="s">
        <v>1243</v>
      </c>
      <c r="I109" s="20" t="s">
        <v>605</v>
      </c>
      <c r="J109" s="20" t="s">
        <v>1240</v>
      </c>
      <c r="K109" s="20" t="s">
        <v>1240</v>
      </c>
      <c r="L109" s="20" t="s">
        <v>1244</v>
      </c>
      <c r="M109" s="21">
        <v>45643</v>
      </c>
      <c r="N109" t="str">
        <f t="shared" si="13"/>
        <v>2143200000</v>
      </c>
      <c r="O109" t="str">
        <f t="shared" si="14"/>
        <v>Gyógyszertári vegyszer ZK</v>
      </c>
      <c r="P109" t="str">
        <f t="shared" si="15"/>
        <v>KM2101</v>
      </c>
      <c r="Q109" t="str">
        <f t="shared" si="16"/>
        <v>Szakmai anyagok beszerzése</v>
      </c>
      <c r="R109" t="str">
        <f t="shared" si="17"/>
        <v>KM21</v>
      </c>
      <c r="S109" t="str">
        <f t="shared" si="18"/>
        <v>Dologi és egyéb működési</v>
      </c>
      <c r="T109" t="str">
        <f t="shared" si="19"/>
        <v>KM2</v>
      </c>
      <c r="U109" t="str">
        <f t="shared" si="20"/>
        <v>Dologi és egyéb működési</v>
      </c>
      <c r="V109" t="str">
        <f t="shared" si="21"/>
        <v>KM</v>
      </c>
      <c r="W109" t="str">
        <f t="shared" si="22"/>
        <v>Működési kiadások</v>
      </c>
      <c r="X109" t="str">
        <f t="shared" si="23"/>
        <v>KIADASOK</v>
      </c>
      <c r="Y109" t="str">
        <f t="shared" si="24"/>
        <v>Kiadások</v>
      </c>
      <c r="Z109" t="str">
        <f t="shared" si="25"/>
        <v>kell</v>
      </c>
      <c r="AA109" t="str">
        <f>IF(L109&lt;&gt;"0006","nem kell",IF(AND(VLOOKUP($A109,pü_tétel_csop!$A:$B,1,1)&lt;=$A109,VLOOKUP($A109,pü_tétel_csop!$A:$B,2,1)&gt;=$A109),VLOOKUP($A109,pü_tétel_csop!$A:$D,4,1),"nincs besorolva"))</f>
        <v>KM2</v>
      </c>
    </row>
    <row r="110" spans="1:27" x14ac:dyDescent="0.25">
      <c r="A110" s="20" t="s">
        <v>2208</v>
      </c>
      <c r="B110" s="20" t="s">
        <v>2209</v>
      </c>
      <c r="C110" s="20" t="s">
        <v>2210</v>
      </c>
      <c r="D110" s="20" t="s">
        <v>1240</v>
      </c>
      <c r="E110" s="20" t="s">
        <v>1240</v>
      </c>
      <c r="F110" s="20" t="s">
        <v>1241</v>
      </c>
      <c r="G110" s="20" t="s">
        <v>1242</v>
      </c>
      <c r="H110" s="20" t="s">
        <v>1243</v>
      </c>
      <c r="I110" s="20" t="s">
        <v>605</v>
      </c>
      <c r="J110" s="20" t="s">
        <v>1240</v>
      </c>
      <c r="K110" s="20" t="s">
        <v>1240</v>
      </c>
      <c r="L110" s="20" t="s">
        <v>1244</v>
      </c>
      <c r="M110" s="21">
        <v>45643</v>
      </c>
      <c r="N110" t="str">
        <f t="shared" si="13"/>
        <v>2143210000</v>
      </c>
      <c r="O110" t="str">
        <f t="shared" si="14"/>
        <v>Gyógyszertári fertőtlenítőszer ZK</v>
      </c>
      <c r="P110" t="str">
        <f t="shared" si="15"/>
        <v>KM2101</v>
      </c>
      <c r="Q110" t="str">
        <f t="shared" si="16"/>
        <v>Szakmai anyagok beszerzése</v>
      </c>
      <c r="R110" t="str">
        <f t="shared" si="17"/>
        <v>KM21</v>
      </c>
      <c r="S110" t="str">
        <f t="shared" si="18"/>
        <v>Dologi és egyéb működési</v>
      </c>
      <c r="T110" t="str">
        <f t="shared" si="19"/>
        <v>KM2</v>
      </c>
      <c r="U110" t="str">
        <f t="shared" si="20"/>
        <v>Dologi és egyéb működési</v>
      </c>
      <c r="V110" t="str">
        <f t="shared" si="21"/>
        <v>KM</v>
      </c>
      <c r="W110" t="str">
        <f t="shared" si="22"/>
        <v>Működési kiadások</v>
      </c>
      <c r="X110" t="str">
        <f t="shared" si="23"/>
        <v>KIADASOK</v>
      </c>
      <c r="Y110" t="str">
        <f t="shared" si="24"/>
        <v>Kiadások</v>
      </c>
      <c r="Z110" t="str">
        <f t="shared" si="25"/>
        <v>kell</v>
      </c>
      <c r="AA110" t="str">
        <f>IF(L110&lt;&gt;"0006","nem kell",IF(AND(VLOOKUP($A110,pü_tétel_csop!$A:$B,1,1)&lt;=$A110,VLOOKUP($A110,pü_tétel_csop!$A:$B,2,1)&gt;=$A110),VLOOKUP($A110,pü_tétel_csop!$A:$D,4,1),"nincs besorolva"))</f>
        <v>KM2</v>
      </c>
    </row>
    <row r="111" spans="1:27" x14ac:dyDescent="0.25">
      <c r="A111" s="20" t="s">
        <v>2211</v>
      </c>
      <c r="B111" s="20" t="s">
        <v>2212</v>
      </c>
      <c r="C111" s="20" t="s">
        <v>2212</v>
      </c>
      <c r="D111" s="20" t="s">
        <v>1240</v>
      </c>
      <c r="E111" s="20" t="s">
        <v>1240</v>
      </c>
      <c r="F111" s="20" t="s">
        <v>1241</v>
      </c>
      <c r="G111" s="20" t="s">
        <v>1242</v>
      </c>
      <c r="H111" s="20" t="s">
        <v>1243</v>
      </c>
      <c r="I111" s="20" t="s">
        <v>605</v>
      </c>
      <c r="J111" s="20" t="s">
        <v>1240</v>
      </c>
      <c r="K111" s="20" t="s">
        <v>1240</v>
      </c>
      <c r="L111" s="20" t="s">
        <v>1244</v>
      </c>
      <c r="M111" s="21">
        <v>45643</v>
      </c>
      <c r="N111" t="str">
        <f t="shared" si="13"/>
        <v>2143220000</v>
      </c>
      <c r="O111" t="str">
        <f t="shared" si="14"/>
        <v>Étrendkiegészítők ZK</v>
      </c>
      <c r="P111" t="str">
        <f t="shared" si="15"/>
        <v>KM2101</v>
      </c>
      <c r="Q111" t="str">
        <f t="shared" si="16"/>
        <v>Szakmai anyagok beszerzése</v>
      </c>
      <c r="R111" t="str">
        <f t="shared" si="17"/>
        <v>KM21</v>
      </c>
      <c r="S111" t="str">
        <f t="shared" si="18"/>
        <v>Dologi és egyéb működési</v>
      </c>
      <c r="T111" t="str">
        <f t="shared" si="19"/>
        <v>KM2</v>
      </c>
      <c r="U111" t="str">
        <f t="shared" si="20"/>
        <v>Dologi és egyéb működési</v>
      </c>
      <c r="V111" t="str">
        <f t="shared" si="21"/>
        <v>KM</v>
      </c>
      <c r="W111" t="str">
        <f t="shared" si="22"/>
        <v>Működési kiadások</v>
      </c>
      <c r="X111" t="str">
        <f t="shared" si="23"/>
        <v>KIADASOK</v>
      </c>
      <c r="Y111" t="str">
        <f t="shared" si="24"/>
        <v>Kiadások</v>
      </c>
      <c r="Z111" t="str">
        <f t="shared" si="25"/>
        <v>kell</v>
      </c>
      <c r="AA111" t="str">
        <f>IF(L111&lt;&gt;"0006","nem kell",IF(AND(VLOOKUP($A111,pü_tétel_csop!$A:$B,1,1)&lt;=$A111,VLOOKUP($A111,pü_tétel_csop!$A:$B,2,1)&gt;=$A111),VLOOKUP($A111,pü_tétel_csop!$A:$D,4,1),"nincs besorolva"))</f>
        <v>KM2</v>
      </c>
    </row>
    <row r="112" spans="1:27" x14ac:dyDescent="0.25">
      <c r="A112" s="20" t="s">
        <v>2213</v>
      </c>
      <c r="B112" s="20" t="s">
        <v>2214</v>
      </c>
      <c r="C112" s="20" t="s">
        <v>2215</v>
      </c>
      <c r="D112" s="20" t="s">
        <v>1240</v>
      </c>
      <c r="E112" s="20" t="s">
        <v>1240</v>
      </c>
      <c r="F112" s="20" t="s">
        <v>1241</v>
      </c>
      <c r="G112" s="20" t="s">
        <v>1242</v>
      </c>
      <c r="H112" s="20" t="s">
        <v>1243</v>
      </c>
      <c r="I112" s="20" t="s">
        <v>605</v>
      </c>
      <c r="J112" s="20" t="s">
        <v>1240</v>
      </c>
      <c r="K112" s="20" t="s">
        <v>1240</v>
      </c>
      <c r="L112" s="20" t="s">
        <v>1244</v>
      </c>
      <c r="M112" s="21">
        <v>45643</v>
      </c>
      <c r="N112" t="str">
        <f t="shared" si="13"/>
        <v>2143500000</v>
      </c>
      <c r="O112" t="str">
        <f t="shared" si="14"/>
        <v>Gyógyszertári szakmai anyagok ZK</v>
      </c>
      <c r="P112" t="str">
        <f t="shared" si="15"/>
        <v>KM2101</v>
      </c>
      <c r="Q112" t="str">
        <f t="shared" si="16"/>
        <v>Szakmai anyagok beszerzése</v>
      </c>
      <c r="R112" t="str">
        <f t="shared" si="17"/>
        <v>KM21</v>
      </c>
      <c r="S112" t="str">
        <f t="shared" si="18"/>
        <v>Dologi és egyéb működési</v>
      </c>
      <c r="T112" t="str">
        <f t="shared" si="19"/>
        <v>KM2</v>
      </c>
      <c r="U112" t="str">
        <f t="shared" si="20"/>
        <v>Dologi és egyéb működési</v>
      </c>
      <c r="V112" t="str">
        <f t="shared" si="21"/>
        <v>KM</v>
      </c>
      <c r="W112" t="str">
        <f t="shared" si="22"/>
        <v>Működési kiadások</v>
      </c>
      <c r="X112" t="str">
        <f t="shared" si="23"/>
        <v>KIADASOK</v>
      </c>
      <c r="Y112" t="str">
        <f t="shared" si="24"/>
        <v>Kiadások</v>
      </c>
      <c r="Z112" t="str">
        <f t="shared" si="25"/>
        <v>kell</v>
      </c>
      <c r="AA112" t="str">
        <f>IF(L112&lt;&gt;"0006","nem kell",IF(AND(VLOOKUP($A112,pü_tétel_csop!$A:$B,1,1)&lt;=$A112,VLOOKUP($A112,pü_tétel_csop!$A:$B,2,1)&gt;=$A112),VLOOKUP($A112,pü_tétel_csop!$A:$D,4,1),"nincs besorolva"))</f>
        <v>KM2</v>
      </c>
    </row>
    <row r="113" spans="1:27" x14ac:dyDescent="0.25">
      <c r="A113" s="20" t="s">
        <v>2216</v>
      </c>
      <c r="B113" s="20" t="s">
        <v>2217</v>
      </c>
      <c r="C113" s="20" t="s">
        <v>2217</v>
      </c>
      <c r="D113" s="20" t="s">
        <v>1240</v>
      </c>
      <c r="E113" s="20" t="s">
        <v>1240</v>
      </c>
      <c r="F113" s="20" t="s">
        <v>1241</v>
      </c>
      <c r="G113" s="20" t="s">
        <v>1242</v>
      </c>
      <c r="H113" s="20" t="s">
        <v>1243</v>
      </c>
      <c r="I113" s="20" t="s">
        <v>605</v>
      </c>
      <c r="J113" s="20" t="s">
        <v>1240</v>
      </c>
      <c r="K113" s="20" t="s">
        <v>1240</v>
      </c>
      <c r="L113" s="20" t="s">
        <v>1244</v>
      </c>
      <c r="M113" s="21">
        <v>45643</v>
      </c>
      <c r="N113" t="str">
        <f t="shared" si="13"/>
        <v>2143510000</v>
      </c>
      <c r="O113" t="str">
        <f t="shared" si="14"/>
        <v>Kötszer ZK</v>
      </c>
      <c r="P113" t="str">
        <f t="shared" si="15"/>
        <v>KM2101</v>
      </c>
      <c r="Q113" t="str">
        <f t="shared" si="16"/>
        <v>Szakmai anyagok beszerzése</v>
      </c>
      <c r="R113" t="str">
        <f t="shared" si="17"/>
        <v>KM21</v>
      </c>
      <c r="S113" t="str">
        <f t="shared" si="18"/>
        <v>Dologi és egyéb működési</v>
      </c>
      <c r="T113" t="str">
        <f t="shared" si="19"/>
        <v>KM2</v>
      </c>
      <c r="U113" t="str">
        <f t="shared" si="20"/>
        <v>Dologi és egyéb működési</v>
      </c>
      <c r="V113" t="str">
        <f t="shared" si="21"/>
        <v>KM</v>
      </c>
      <c r="W113" t="str">
        <f t="shared" si="22"/>
        <v>Működési kiadások</v>
      </c>
      <c r="X113" t="str">
        <f t="shared" si="23"/>
        <v>KIADASOK</v>
      </c>
      <c r="Y113" t="str">
        <f t="shared" si="24"/>
        <v>Kiadások</v>
      </c>
      <c r="Z113" t="str">
        <f t="shared" si="25"/>
        <v>kell</v>
      </c>
      <c r="AA113" t="str">
        <f>IF(L113&lt;&gt;"0006","nem kell",IF(AND(VLOOKUP($A113,pü_tétel_csop!$A:$B,1,1)&lt;=$A113,VLOOKUP($A113,pü_tétel_csop!$A:$B,2,1)&gt;=$A113),VLOOKUP($A113,pü_tétel_csop!$A:$D,4,1),"nincs besorolva"))</f>
        <v>KM2</v>
      </c>
    </row>
    <row r="114" spans="1:27" x14ac:dyDescent="0.25">
      <c r="A114" s="20" t="s">
        <v>2260</v>
      </c>
      <c r="B114" s="20" t="s">
        <v>2261</v>
      </c>
      <c r="C114" s="20" t="s">
        <v>2262</v>
      </c>
      <c r="D114" s="20" t="s">
        <v>1240</v>
      </c>
      <c r="E114" s="20" t="s">
        <v>1240</v>
      </c>
      <c r="F114" s="20" t="s">
        <v>1241</v>
      </c>
      <c r="G114" s="20" t="s">
        <v>1242</v>
      </c>
      <c r="H114" s="20" t="s">
        <v>1243</v>
      </c>
      <c r="I114" s="20" t="s">
        <v>605</v>
      </c>
      <c r="J114" s="20" t="s">
        <v>1240</v>
      </c>
      <c r="K114" s="20" t="s">
        <v>1240</v>
      </c>
      <c r="L114" s="20" t="s">
        <v>1244</v>
      </c>
      <c r="M114" s="21">
        <v>45643</v>
      </c>
      <c r="N114" t="str">
        <f t="shared" si="13"/>
        <v>2143520000</v>
      </c>
      <c r="O114" t="str">
        <f t="shared" si="14"/>
        <v>Egyéb egyszer használatos szakmai anyagok ZK</v>
      </c>
      <c r="P114" t="str">
        <f t="shared" si="15"/>
        <v>KM2101</v>
      </c>
      <c r="Q114" t="str">
        <f t="shared" si="16"/>
        <v>Szakmai anyagok beszerzése</v>
      </c>
      <c r="R114" t="str">
        <f t="shared" si="17"/>
        <v>KM21</v>
      </c>
      <c r="S114" t="str">
        <f t="shared" si="18"/>
        <v>Dologi és egyéb működési</v>
      </c>
      <c r="T114" t="str">
        <f t="shared" si="19"/>
        <v>KM2</v>
      </c>
      <c r="U114" t="str">
        <f t="shared" si="20"/>
        <v>Dologi és egyéb működési</v>
      </c>
      <c r="V114" t="str">
        <f t="shared" si="21"/>
        <v>KM</v>
      </c>
      <c r="W114" t="str">
        <f t="shared" si="22"/>
        <v>Működési kiadások</v>
      </c>
      <c r="X114" t="str">
        <f t="shared" si="23"/>
        <v>KIADASOK</v>
      </c>
      <c r="Y114" t="str">
        <f t="shared" si="24"/>
        <v>Kiadások</v>
      </c>
      <c r="Z114" t="str">
        <f t="shared" si="25"/>
        <v>kell</v>
      </c>
      <c r="AA114" t="str">
        <f>IF(L114&lt;&gt;"0006","nem kell",IF(AND(VLOOKUP($A114,pü_tétel_csop!$A:$B,1,1)&lt;=$A114,VLOOKUP($A114,pü_tétel_csop!$A:$B,2,1)&gt;=$A114),VLOOKUP($A114,pü_tétel_csop!$A:$D,4,1),"nincs besorolva"))</f>
        <v>KM2</v>
      </c>
    </row>
    <row r="115" spans="1:27" x14ac:dyDescent="0.25">
      <c r="A115" s="20" t="s">
        <v>2263</v>
      </c>
      <c r="B115" s="20" t="s">
        <v>2264</v>
      </c>
      <c r="C115" s="20" t="s">
        <v>2264</v>
      </c>
      <c r="D115" s="20" t="s">
        <v>1240</v>
      </c>
      <c r="E115" s="20" t="s">
        <v>1240</v>
      </c>
      <c r="F115" s="20" t="s">
        <v>1241</v>
      </c>
      <c r="G115" s="20" t="s">
        <v>1242</v>
      </c>
      <c r="H115" s="20" t="s">
        <v>1243</v>
      </c>
      <c r="I115" s="20" t="s">
        <v>605</v>
      </c>
      <c r="J115" s="20" t="s">
        <v>1240</v>
      </c>
      <c r="K115" s="20" t="s">
        <v>1240</v>
      </c>
      <c r="L115" s="20" t="s">
        <v>1244</v>
      </c>
      <c r="M115" s="21">
        <v>45643</v>
      </c>
      <c r="N115" t="str">
        <f t="shared" si="13"/>
        <v>2143530000</v>
      </c>
      <c r="O115" t="str">
        <f t="shared" si="14"/>
        <v>Varróanyag ZK</v>
      </c>
      <c r="P115" t="str">
        <f t="shared" si="15"/>
        <v>KM2101</v>
      </c>
      <c r="Q115" t="str">
        <f t="shared" si="16"/>
        <v>Szakmai anyagok beszerzése</v>
      </c>
      <c r="R115" t="str">
        <f t="shared" si="17"/>
        <v>KM21</v>
      </c>
      <c r="S115" t="str">
        <f t="shared" si="18"/>
        <v>Dologi és egyéb működési</v>
      </c>
      <c r="T115" t="str">
        <f t="shared" si="19"/>
        <v>KM2</v>
      </c>
      <c r="U115" t="str">
        <f t="shared" si="20"/>
        <v>Dologi és egyéb működési</v>
      </c>
      <c r="V115" t="str">
        <f t="shared" si="21"/>
        <v>KM</v>
      </c>
      <c r="W115" t="str">
        <f t="shared" si="22"/>
        <v>Működési kiadások</v>
      </c>
      <c r="X115" t="str">
        <f t="shared" si="23"/>
        <v>KIADASOK</v>
      </c>
      <c r="Y115" t="str">
        <f t="shared" si="24"/>
        <v>Kiadások</v>
      </c>
      <c r="Z115" t="str">
        <f t="shared" si="25"/>
        <v>kell</v>
      </c>
      <c r="AA115" t="str">
        <f>IF(L115&lt;&gt;"0006","nem kell",IF(AND(VLOOKUP($A115,pü_tétel_csop!$A:$B,1,1)&lt;=$A115,VLOOKUP($A115,pü_tétel_csop!$A:$B,2,1)&gt;=$A115),VLOOKUP($A115,pü_tétel_csop!$A:$D,4,1),"nincs besorolva"))</f>
        <v>KM2</v>
      </c>
    </row>
    <row r="116" spans="1:27" x14ac:dyDescent="0.25">
      <c r="A116" s="20" t="s">
        <v>2218</v>
      </c>
      <c r="B116" s="20" t="s">
        <v>2219</v>
      </c>
      <c r="C116" s="20" t="s">
        <v>2219</v>
      </c>
      <c r="D116" s="20" t="s">
        <v>1240</v>
      </c>
      <c r="E116" s="20" t="s">
        <v>1240</v>
      </c>
      <c r="F116" s="20" t="s">
        <v>1241</v>
      </c>
      <c r="G116" s="20" t="s">
        <v>1242</v>
      </c>
      <c r="H116" s="20" t="s">
        <v>1243</v>
      </c>
      <c r="I116" s="20" t="s">
        <v>605</v>
      </c>
      <c r="J116" s="20" t="s">
        <v>1240</v>
      </c>
      <c r="K116" s="20" t="s">
        <v>1240</v>
      </c>
      <c r="L116" s="20" t="s">
        <v>1244</v>
      </c>
      <c r="M116" s="21">
        <v>45643</v>
      </c>
      <c r="N116" t="str">
        <f t="shared" si="13"/>
        <v>2143600000</v>
      </c>
      <c r="O116" t="str">
        <f t="shared" si="14"/>
        <v>Orvosi gázok ZK</v>
      </c>
      <c r="P116" t="str">
        <f t="shared" si="15"/>
        <v>KM2101</v>
      </c>
      <c r="Q116" t="str">
        <f t="shared" si="16"/>
        <v>Szakmai anyagok beszerzése</v>
      </c>
      <c r="R116" t="str">
        <f t="shared" si="17"/>
        <v>KM21</v>
      </c>
      <c r="S116" t="str">
        <f t="shared" si="18"/>
        <v>Dologi és egyéb működési</v>
      </c>
      <c r="T116" t="str">
        <f t="shared" si="19"/>
        <v>KM2</v>
      </c>
      <c r="U116" t="str">
        <f t="shared" si="20"/>
        <v>Dologi és egyéb működési</v>
      </c>
      <c r="V116" t="str">
        <f t="shared" si="21"/>
        <v>KM</v>
      </c>
      <c r="W116" t="str">
        <f t="shared" si="22"/>
        <v>Működési kiadások</v>
      </c>
      <c r="X116" t="str">
        <f t="shared" si="23"/>
        <v>KIADASOK</v>
      </c>
      <c r="Y116" t="str">
        <f t="shared" si="24"/>
        <v>Kiadások</v>
      </c>
      <c r="Z116" t="str">
        <f t="shared" si="25"/>
        <v>kell</v>
      </c>
      <c r="AA116" t="str">
        <f>IF(L116&lt;&gt;"0006","nem kell",IF(AND(VLOOKUP($A116,pü_tétel_csop!$A:$B,1,1)&lt;=$A116,VLOOKUP($A116,pü_tétel_csop!$A:$B,2,1)&gt;=$A116),VLOOKUP($A116,pü_tétel_csop!$A:$D,4,1),"nincs besorolva"))</f>
        <v>KM2</v>
      </c>
    </row>
    <row r="117" spans="1:27" x14ac:dyDescent="0.25">
      <c r="A117" s="20" t="s">
        <v>2220</v>
      </c>
      <c r="B117" s="20" t="s">
        <v>2221</v>
      </c>
      <c r="C117" s="20" t="s">
        <v>2222</v>
      </c>
      <c r="D117" s="20" t="s">
        <v>1240</v>
      </c>
      <c r="E117" s="20" t="s">
        <v>1240</v>
      </c>
      <c r="F117" s="20" t="s">
        <v>1241</v>
      </c>
      <c r="G117" s="20" t="s">
        <v>1242</v>
      </c>
      <c r="H117" s="20" t="s">
        <v>1243</v>
      </c>
      <c r="I117" s="20" t="s">
        <v>605</v>
      </c>
      <c r="J117" s="20" t="s">
        <v>1240</v>
      </c>
      <c r="K117" s="20" t="s">
        <v>1240</v>
      </c>
      <c r="L117" s="20" t="s">
        <v>1244</v>
      </c>
      <c r="M117" s="21">
        <v>45643</v>
      </c>
      <c r="N117" t="str">
        <f t="shared" si="13"/>
        <v>2143640000</v>
      </c>
      <c r="O117" t="str">
        <f t="shared" si="14"/>
        <v>Emberi szervezetbe kerülő szakmai anyagok ZK</v>
      </c>
      <c r="P117" t="str">
        <f t="shared" si="15"/>
        <v>KM2101</v>
      </c>
      <c r="Q117" t="str">
        <f t="shared" si="16"/>
        <v>Szakmai anyagok beszerzése</v>
      </c>
      <c r="R117" t="str">
        <f t="shared" si="17"/>
        <v>KM21</v>
      </c>
      <c r="S117" t="str">
        <f t="shared" si="18"/>
        <v>Dologi és egyéb működési</v>
      </c>
      <c r="T117" t="str">
        <f t="shared" si="19"/>
        <v>KM2</v>
      </c>
      <c r="U117" t="str">
        <f t="shared" si="20"/>
        <v>Dologi és egyéb működési</v>
      </c>
      <c r="V117" t="str">
        <f t="shared" si="21"/>
        <v>KM</v>
      </c>
      <c r="W117" t="str">
        <f t="shared" si="22"/>
        <v>Működési kiadások</v>
      </c>
      <c r="X117" t="str">
        <f t="shared" si="23"/>
        <v>KIADASOK</v>
      </c>
      <c r="Y117" t="str">
        <f t="shared" si="24"/>
        <v>Kiadások</v>
      </c>
      <c r="Z117" t="str">
        <f t="shared" si="25"/>
        <v>kell</v>
      </c>
      <c r="AA117" t="str">
        <f>IF(L117&lt;&gt;"0006","nem kell",IF(AND(VLOOKUP($A117,pü_tétel_csop!$A:$B,1,1)&lt;=$A117,VLOOKUP($A117,pü_tétel_csop!$A:$B,2,1)&gt;=$A117),VLOOKUP($A117,pü_tétel_csop!$A:$D,4,1),"nincs besorolva"))</f>
        <v>KM2</v>
      </c>
    </row>
    <row r="118" spans="1:27" x14ac:dyDescent="0.25">
      <c r="A118" s="20" t="s">
        <v>2223</v>
      </c>
      <c r="B118" s="20" t="s">
        <v>2224</v>
      </c>
      <c r="C118" s="20" t="s">
        <v>2225</v>
      </c>
      <c r="D118" s="20" t="s">
        <v>1240</v>
      </c>
      <c r="E118" s="20" t="s">
        <v>1240</v>
      </c>
      <c r="F118" s="20" t="s">
        <v>1241</v>
      </c>
      <c r="G118" s="20" t="s">
        <v>1242</v>
      </c>
      <c r="H118" s="20" t="s">
        <v>1243</v>
      </c>
      <c r="I118" s="20" t="s">
        <v>605</v>
      </c>
      <c r="J118" s="20" t="s">
        <v>1240</v>
      </c>
      <c r="K118" s="20" t="s">
        <v>1240</v>
      </c>
      <c r="L118" s="20" t="s">
        <v>1244</v>
      </c>
      <c r="M118" s="21">
        <v>45643</v>
      </c>
      <c r="N118" t="str">
        <f t="shared" si="13"/>
        <v>2143650000</v>
      </c>
      <c r="O118" t="str">
        <f t="shared" si="14"/>
        <v>Egyéb szakmai diagnosztikai és terápiás anyagok ZK</v>
      </c>
      <c r="P118" t="str">
        <f t="shared" si="15"/>
        <v>KM2101</v>
      </c>
      <c r="Q118" t="str">
        <f t="shared" si="16"/>
        <v>Szakmai anyagok beszerzése</v>
      </c>
      <c r="R118" t="str">
        <f t="shared" si="17"/>
        <v>KM21</v>
      </c>
      <c r="S118" t="str">
        <f t="shared" si="18"/>
        <v>Dologi és egyéb működési</v>
      </c>
      <c r="T118" t="str">
        <f t="shared" si="19"/>
        <v>KM2</v>
      </c>
      <c r="U118" t="str">
        <f t="shared" si="20"/>
        <v>Dologi és egyéb működési</v>
      </c>
      <c r="V118" t="str">
        <f t="shared" si="21"/>
        <v>KM</v>
      </c>
      <c r="W118" t="str">
        <f t="shared" si="22"/>
        <v>Működési kiadások</v>
      </c>
      <c r="X118" t="str">
        <f t="shared" si="23"/>
        <v>KIADASOK</v>
      </c>
      <c r="Y118" t="str">
        <f t="shared" si="24"/>
        <v>Kiadások</v>
      </c>
      <c r="Z118" t="str">
        <f t="shared" si="25"/>
        <v>kell</v>
      </c>
      <c r="AA118" t="str">
        <f>IF(L118&lt;&gt;"0006","nem kell",IF(AND(VLOOKUP($A118,pü_tétel_csop!$A:$B,1,1)&lt;=$A118,VLOOKUP($A118,pü_tétel_csop!$A:$B,2,1)&gt;=$A118),VLOOKUP($A118,pü_tétel_csop!$A:$D,4,1),"nincs besorolva"))</f>
        <v>KM2</v>
      </c>
    </row>
    <row r="119" spans="1:27" x14ac:dyDescent="0.25">
      <c r="A119" s="20" t="s">
        <v>2265</v>
      </c>
      <c r="B119" s="20" t="s">
        <v>2266</v>
      </c>
      <c r="C119" s="20" t="s">
        <v>2267</v>
      </c>
      <c r="D119" s="20" t="s">
        <v>1240</v>
      </c>
      <c r="E119" s="20" t="s">
        <v>1240</v>
      </c>
      <c r="F119" s="20" t="s">
        <v>1241</v>
      </c>
      <c r="G119" s="20" t="s">
        <v>1242</v>
      </c>
      <c r="H119" s="20" t="s">
        <v>1243</v>
      </c>
      <c r="I119" s="20" t="s">
        <v>605</v>
      </c>
      <c r="J119" s="20" t="s">
        <v>1240</v>
      </c>
      <c r="K119" s="20" t="s">
        <v>1240</v>
      </c>
      <c r="L119" s="20" t="s">
        <v>1244</v>
      </c>
      <c r="M119" s="21">
        <v>45643</v>
      </c>
      <c r="N119" t="str">
        <f t="shared" si="13"/>
        <v>2143910000</v>
      </c>
      <c r="O119" t="str">
        <f t="shared" si="14"/>
        <v>Laboratóriumi speciális szakmai anyagok ZK</v>
      </c>
      <c r="P119" t="str">
        <f t="shared" si="15"/>
        <v>KM2101</v>
      </c>
      <c r="Q119" t="str">
        <f t="shared" si="16"/>
        <v>Szakmai anyagok beszerzése</v>
      </c>
      <c r="R119" t="str">
        <f t="shared" si="17"/>
        <v>KM21</v>
      </c>
      <c r="S119" t="str">
        <f t="shared" si="18"/>
        <v>Dologi és egyéb működési</v>
      </c>
      <c r="T119" t="str">
        <f t="shared" si="19"/>
        <v>KM2</v>
      </c>
      <c r="U119" t="str">
        <f t="shared" si="20"/>
        <v>Dologi és egyéb működési</v>
      </c>
      <c r="V119" t="str">
        <f t="shared" si="21"/>
        <v>KM</v>
      </c>
      <c r="W119" t="str">
        <f t="shared" si="22"/>
        <v>Működési kiadások</v>
      </c>
      <c r="X119" t="str">
        <f t="shared" si="23"/>
        <v>KIADASOK</v>
      </c>
      <c r="Y119" t="str">
        <f t="shared" si="24"/>
        <v>Kiadások</v>
      </c>
      <c r="Z119" t="str">
        <f t="shared" si="25"/>
        <v>kell</v>
      </c>
      <c r="AA119" t="str">
        <f>IF(L119&lt;&gt;"0006","nem kell",IF(AND(VLOOKUP($A119,pü_tétel_csop!$A:$B,1,1)&lt;=$A119,VLOOKUP($A119,pü_tétel_csop!$A:$B,2,1)&gt;=$A119),VLOOKUP($A119,pü_tétel_csop!$A:$D,4,1),"nincs besorolva"))</f>
        <v>KM2</v>
      </c>
    </row>
    <row r="120" spans="1:27" x14ac:dyDescent="0.25">
      <c r="A120" s="20" t="s">
        <v>2283</v>
      </c>
      <c r="B120" s="20" t="s">
        <v>2284</v>
      </c>
      <c r="C120" s="20" t="s">
        <v>2284</v>
      </c>
      <c r="D120" s="20" t="s">
        <v>1240</v>
      </c>
      <c r="E120" s="20" t="s">
        <v>1240</v>
      </c>
      <c r="F120" s="20" t="s">
        <v>1241</v>
      </c>
      <c r="G120" s="20" t="s">
        <v>1242</v>
      </c>
      <c r="H120" s="20" t="s">
        <v>1243</v>
      </c>
      <c r="I120" s="20" t="s">
        <v>605</v>
      </c>
      <c r="J120" s="20" t="s">
        <v>1240</v>
      </c>
      <c r="K120" s="20" t="s">
        <v>1240</v>
      </c>
      <c r="L120" s="20" t="s">
        <v>1244</v>
      </c>
      <c r="M120" s="21">
        <v>45643</v>
      </c>
      <c r="N120" t="str">
        <f t="shared" si="13"/>
        <v>2143990000</v>
      </c>
      <c r="O120" t="str">
        <f t="shared" si="14"/>
        <v>Raktárközi mozgások</v>
      </c>
      <c r="P120" t="str">
        <f t="shared" si="15"/>
        <v>KM2101</v>
      </c>
      <c r="Q120" t="str">
        <f t="shared" si="16"/>
        <v>Szakmai anyagok beszerzése</v>
      </c>
      <c r="R120" t="str">
        <f t="shared" si="17"/>
        <v>KM21</v>
      </c>
      <c r="S120" t="str">
        <f t="shared" si="18"/>
        <v>Dologi és egyéb működési</v>
      </c>
      <c r="T120" t="str">
        <f t="shared" si="19"/>
        <v>KM2</v>
      </c>
      <c r="U120" t="str">
        <f t="shared" si="20"/>
        <v>Dologi és egyéb működési</v>
      </c>
      <c r="V120" t="str">
        <f t="shared" si="21"/>
        <v>KM</v>
      </c>
      <c r="W120" t="str">
        <f t="shared" si="22"/>
        <v>Működési kiadások</v>
      </c>
      <c r="X120" t="str">
        <f t="shared" si="23"/>
        <v>KIADASOK</v>
      </c>
      <c r="Y120" t="str">
        <f t="shared" si="24"/>
        <v>Kiadások</v>
      </c>
      <c r="Z120" t="str">
        <f t="shared" si="25"/>
        <v>kell</v>
      </c>
      <c r="AA120" t="str">
        <f>IF(L120&lt;&gt;"0006","nem kell",IF(AND(VLOOKUP($A120,pü_tétel_csop!$A:$B,1,1)&lt;=$A120,VLOOKUP($A120,pü_tétel_csop!$A:$B,2,1)&gt;=$A120),VLOOKUP($A120,pü_tétel_csop!$A:$D,4,1),"nincs besorolva"))</f>
        <v>KM2</v>
      </c>
    </row>
    <row r="121" spans="1:27" x14ac:dyDescent="0.25">
      <c r="A121" s="20" t="s">
        <v>694</v>
      </c>
      <c r="B121" s="20" t="s">
        <v>695</v>
      </c>
      <c r="C121" s="20" t="s">
        <v>695</v>
      </c>
      <c r="D121" s="20" t="s">
        <v>1240</v>
      </c>
      <c r="E121" s="20" t="s">
        <v>1240</v>
      </c>
      <c r="F121" s="20" t="s">
        <v>1241</v>
      </c>
      <c r="G121" s="20" t="s">
        <v>1242</v>
      </c>
      <c r="H121" s="20" t="s">
        <v>1243</v>
      </c>
      <c r="I121" s="20" t="s">
        <v>682</v>
      </c>
      <c r="J121" s="20" t="s">
        <v>1240</v>
      </c>
      <c r="K121" s="20" t="s">
        <v>1240</v>
      </c>
      <c r="L121" s="20" t="s">
        <v>1244</v>
      </c>
      <c r="M121" s="21">
        <v>45643</v>
      </c>
      <c r="N121" t="str">
        <f t="shared" si="13"/>
        <v>2220100000</v>
      </c>
      <c r="O121" t="str">
        <f t="shared" si="14"/>
        <v>Tüzelőanyagok</v>
      </c>
      <c r="P121" t="str">
        <f t="shared" si="15"/>
        <v>KM2102</v>
      </c>
      <c r="Q121" t="str">
        <f t="shared" si="16"/>
        <v>Üzemeltetési anyagok beszerzése</v>
      </c>
      <c r="R121" t="str">
        <f t="shared" si="17"/>
        <v>KM21</v>
      </c>
      <c r="S121" t="str">
        <f t="shared" si="18"/>
        <v>Dologi és egyéb működési</v>
      </c>
      <c r="T121" t="str">
        <f t="shared" si="19"/>
        <v>KM2</v>
      </c>
      <c r="U121" t="str">
        <f t="shared" si="20"/>
        <v>Dologi és egyéb működési</v>
      </c>
      <c r="V121" t="str">
        <f t="shared" si="21"/>
        <v>KM</v>
      </c>
      <c r="W121" t="str">
        <f t="shared" si="22"/>
        <v>Működési kiadások</v>
      </c>
      <c r="X121" t="str">
        <f t="shared" si="23"/>
        <v>KIADASOK</v>
      </c>
      <c r="Y121" t="str">
        <f t="shared" si="24"/>
        <v>Kiadások</v>
      </c>
      <c r="Z121" t="str">
        <f t="shared" si="25"/>
        <v>kell</v>
      </c>
      <c r="AA121" t="str">
        <f>IF(L121&lt;&gt;"0006","nem kell",IF(AND(VLOOKUP($A121,pü_tétel_csop!$A:$B,1,1)&lt;=$A121,VLOOKUP($A121,pü_tétel_csop!$A:$B,2,1)&gt;=$A121),VLOOKUP($A121,pü_tétel_csop!$A:$D,4,1),"nincs besorolva"))</f>
        <v>KM2</v>
      </c>
    </row>
    <row r="122" spans="1:27" x14ac:dyDescent="0.25">
      <c r="A122" s="20" t="s">
        <v>696</v>
      </c>
      <c r="B122" s="20" t="s">
        <v>697</v>
      </c>
      <c r="C122" s="20" t="s">
        <v>1288</v>
      </c>
      <c r="D122" s="20" t="s">
        <v>1240</v>
      </c>
      <c r="E122" s="20" t="s">
        <v>1240</v>
      </c>
      <c r="F122" s="20" t="s">
        <v>1241</v>
      </c>
      <c r="G122" s="20" t="s">
        <v>1242</v>
      </c>
      <c r="H122" s="20" t="s">
        <v>1243</v>
      </c>
      <c r="I122" s="20" t="s">
        <v>682</v>
      </c>
      <c r="J122" s="20" t="s">
        <v>1240</v>
      </c>
      <c r="K122" s="20" t="s">
        <v>1240</v>
      </c>
      <c r="L122" s="20" t="s">
        <v>1244</v>
      </c>
      <c r="M122" s="21">
        <v>45643</v>
      </c>
      <c r="N122" t="str">
        <f t="shared" si="13"/>
        <v>2220200000</v>
      </c>
      <c r="O122" t="str">
        <f t="shared" si="14"/>
        <v>Hajtó- és kenőanyagok</v>
      </c>
      <c r="P122" t="str">
        <f t="shared" si="15"/>
        <v>KM2102</v>
      </c>
      <c r="Q122" t="str">
        <f t="shared" si="16"/>
        <v>Üzemeltetési anyagok beszerzése</v>
      </c>
      <c r="R122" t="str">
        <f t="shared" si="17"/>
        <v>KM21</v>
      </c>
      <c r="S122" t="str">
        <f t="shared" si="18"/>
        <v>Dologi és egyéb működési</v>
      </c>
      <c r="T122" t="str">
        <f t="shared" si="19"/>
        <v>KM2</v>
      </c>
      <c r="U122" t="str">
        <f t="shared" si="20"/>
        <v>Dologi és egyéb működési</v>
      </c>
      <c r="V122" t="str">
        <f t="shared" si="21"/>
        <v>KM</v>
      </c>
      <c r="W122" t="str">
        <f t="shared" si="22"/>
        <v>Működési kiadások</v>
      </c>
      <c r="X122" t="str">
        <f t="shared" si="23"/>
        <v>KIADASOK</v>
      </c>
      <c r="Y122" t="str">
        <f t="shared" si="24"/>
        <v>Kiadások</v>
      </c>
      <c r="Z122" t="str">
        <f t="shared" si="25"/>
        <v>kell</v>
      </c>
      <c r="AA122" t="str">
        <f>IF(L122&lt;&gt;"0006","nem kell",IF(AND(VLOOKUP($A122,pü_tétel_csop!$A:$B,1,1)&lt;=$A122,VLOOKUP($A122,pü_tétel_csop!$A:$B,2,1)&gt;=$A122),VLOOKUP($A122,pü_tétel_csop!$A:$D,4,1),"nincs besorolva"))</f>
        <v>KM2</v>
      </c>
    </row>
    <row r="123" spans="1:27" x14ac:dyDescent="0.25">
      <c r="A123" s="20" t="s">
        <v>698</v>
      </c>
      <c r="B123" s="20" t="s">
        <v>699</v>
      </c>
      <c r="C123" s="20" t="s">
        <v>1289</v>
      </c>
      <c r="D123" s="20" t="s">
        <v>1240</v>
      </c>
      <c r="E123" s="20" t="s">
        <v>1240</v>
      </c>
      <c r="F123" s="20" t="s">
        <v>1241</v>
      </c>
      <c r="G123" s="20" t="s">
        <v>1242</v>
      </c>
      <c r="H123" s="20" t="s">
        <v>1243</v>
      </c>
      <c r="I123" s="20" t="s">
        <v>682</v>
      </c>
      <c r="J123" s="20" t="s">
        <v>1240</v>
      </c>
      <c r="K123" s="20" t="s">
        <v>1240</v>
      </c>
      <c r="L123" s="20" t="s">
        <v>1244</v>
      </c>
      <c r="M123" s="21">
        <v>45643</v>
      </c>
      <c r="N123" t="str">
        <f t="shared" si="13"/>
        <v>2230100000</v>
      </c>
      <c r="O123" t="str">
        <f t="shared" si="14"/>
        <v>Egyéb, gépjármű üzemeltetéssel kapcsolatos anyagok</v>
      </c>
      <c r="P123" t="str">
        <f t="shared" si="15"/>
        <v>KM2102</v>
      </c>
      <c r="Q123" t="str">
        <f t="shared" si="16"/>
        <v>Üzemeltetési anyagok beszerzése</v>
      </c>
      <c r="R123" t="str">
        <f t="shared" si="17"/>
        <v>KM21</v>
      </c>
      <c r="S123" t="str">
        <f t="shared" si="18"/>
        <v>Dologi és egyéb működési</v>
      </c>
      <c r="T123" t="str">
        <f t="shared" si="19"/>
        <v>KM2</v>
      </c>
      <c r="U123" t="str">
        <f t="shared" si="20"/>
        <v>Dologi és egyéb működési</v>
      </c>
      <c r="V123" t="str">
        <f t="shared" si="21"/>
        <v>KM</v>
      </c>
      <c r="W123" t="str">
        <f t="shared" si="22"/>
        <v>Működési kiadások</v>
      </c>
      <c r="X123" t="str">
        <f t="shared" si="23"/>
        <v>KIADASOK</v>
      </c>
      <c r="Y123" t="str">
        <f t="shared" si="24"/>
        <v>Kiadások</v>
      </c>
      <c r="Z123" t="str">
        <f t="shared" si="25"/>
        <v>kell</v>
      </c>
      <c r="AA123" t="str">
        <f>IF(L123&lt;&gt;"0006","nem kell",IF(AND(VLOOKUP($A123,pü_tétel_csop!$A:$B,1,1)&lt;=$A123,VLOOKUP($A123,pü_tétel_csop!$A:$B,2,1)&gt;=$A123),VLOOKUP($A123,pü_tétel_csop!$A:$D,4,1),"nincs besorolva"))</f>
        <v>KM2</v>
      </c>
    </row>
    <row r="124" spans="1:27" x14ac:dyDescent="0.25">
      <c r="A124" s="20" t="s">
        <v>700</v>
      </c>
      <c r="B124" s="20" t="s">
        <v>701</v>
      </c>
      <c r="C124" s="20" t="s">
        <v>1290</v>
      </c>
      <c r="D124" s="20" t="s">
        <v>1240</v>
      </c>
      <c r="E124" s="20" t="s">
        <v>1240</v>
      </c>
      <c r="F124" s="20" t="s">
        <v>1241</v>
      </c>
      <c r="G124" s="20" t="s">
        <v>1242</v>
      </c>
      <c r="H124" s="20" t="s">
        <v>1243</v>
      </c>
      <c r="I124" s="20" t="s">
        <v>682</v>
      </c>
      <c r="J124" s="20" t="s">
        <v>1240</v>
      </c>
      <c r="K124" s="20" t="s">
        <v>1240</v>
      </c>
      <c r="L124" s="20" t="s">
        <v>1244</v>
      </c>
      <c r="M124" s="21">
        <v>45643</v>
      </c>
      <c r="N124" t="str">
        <f t="shared" si="13"/>
        <v>2230200000</v>
      </c>
      <c r="O124" t="str">
        <f t="shared" si="14"/>
        <v>Műszaki, karbantartási, anyagok, alkatrészek</v>
      </c>
      <c r="P124" t="str">
        <f t="shared" si="15"/>
        <v>KM2102</v>
      </c>
      <c r="Q124" t="str">
        <f t="shared" si="16"/>
        <v>Üzemeltetési anyagok beszerzése</v>
      </c>
      <c r="R124" t="str">
        <f t="shared" si="17"/>
        <v>KM21</v>
      </c>
      <c r="S124" t="str">
        <f t="shared" si="18"/>
        <v>Dologi és egyéb működési</v>
      </c>
      <c r="T124" t="str">
        <f t="shared" si="19"/>
        <v>KM2</v>
      </c>
      <c r="U124" t="str">
        <f t="shared" si="20"/>
        <v>Dologi és egyéb működési</v>
      </c>
      <c r="V124" t="str">
        <f t="shared" si="21"/>
        <v>KM</v>
      </c>
      <c r="W124" t="str">
        <f t="shared" si="22"/>
        <v>Működési kiadások</v>
      </c>
      <c r="X124" t="str">
        <f t="shared" si="23"/>
        <v>KIADASOK</v>
      </c>
      <c r="Y124" t="str">
        <f t="shared" si="24"/>
        <v>Kiadások</v>
      </c>
      <c r="Z124" t="str">
        <f t="shared" si="25"/>
        <v>kell</v>
      </c>
      <c r="AA124" t="str">
        <f>IF(L124&lt;&gt;"0006","nem kell",IF(AND(VLOOKUP($A124,pü_tétel_csop!$A:$B,1,1)&lt;=$A124,VLOOKUP($A124,pü_tétel_csop!$A:$B,2,1)&gt;=$A124),VLOOKUP($A124,pü_tétel_csop!$A:$D,4,1),"nincs besorolva"))</f>
        <v>KM2</v>
      </c>
    </row>
    <row r="125" spans="1:27" x14ac:dyDescent="0.25">
      <c r="A125" s="20" t="s">
        <v>702</v>
      </c>
      <c r="B125" s="20" t="s">
        <v>703</v>
      </c>
      <c r="C125" s="20" t="s">
        <v>1291</v>
      </c>
      <c r="D125" s="20" t="s">
        <v>1240</v>
      </c>
      <c r="E125" s="20" t="s">
        <v>1240</v>
      </c>
      <c r="F125" s="20" t="s">
        <v>1241</v>
      </c>
      <c r="G125" s="20" t="s">
        <v>1242</v>
      </c>
      <c r="H125" s="20" t="s">
        <v>1243</v>
      </c>
      <c r="I125" s="20" t="s">
        <v>682</v>
      </c>
      <c r="J125" s="20" t="s">
        <v>1240</v>
      </c>
      <c r="K125" s="20" t="s">
        <v>1240</v>
      </c>
      <c r="L125" s="20" t="s">
        <v>1244</v>
      </c>
      <c r="M125" s="21">
        <v>45643</v>
      </c>
      <c r="N125" t="str">
        <f t="shared" si="13"/>
        <v>2230300000</v>
      </c>
      <c r="O125" t="str">
        <f t="shared" si="14"/>
        <v>Egyéb üzemeltetési anyagok</v>
      </c>
      <c r="P125" t="str">
        <f t="shared" si="15"/>
        <v>KM2102</v>
      </c>
      <c r="Q125" t="str">
        <f t="shared" si="16"/>
        <v>Üzemeltetési anyagok beszerzése</v>
      </c>
      <c r="R125" t="str">
        <f t="shared" si="17"/>
        <v>KM21</v>
      </c>
      <c r="S125" t="str">
        <f t="shared" si="18"/>
        <v>Dologi és egyéb működési</v>
      </c>
      <c r="T125" t="str">
        <f t="shared" si="19"/>
        <v>KM2</v>
      </c>
      <c r="U125" t="str">
        <f t="shared" si="20"/>
        <v>Dologi és egyéb működési</v>
      </c>
      <c r="V125" t="str">
        <f t="shared" si="21"/>
        <v>KM</v>
      </c>
      <c r="W125" t="str">
        <f t="shared" si="22"/>
        <v>Működési kiadások</v>
      </c>
      <c r="X125" t="str">
        <f t="shared" si="23"/>
        <v>KIADASOK</v>
      </c>
      <c r="Y125" t="str">
        <f t="shared" si="24"/>
        <v>Kiadások</v>
      </c>
      <c r="Z125" t="str">
        <f t="shared" si="25"/>
        <v>kell</v>
      </c>
      <c r="AA125" t="str">
        <f>IF(L125&lt;&gt;"0006","nem kell",IF(AND(VLOOKUP($A125,pü_tétel_csop!$A:$B,1,1)&lt;=$A125,VLOOKUP($A125,pü_tétel_csop!$A:$B,2,1)&gt;=$A125),VLOOKUP($A125,pü_tétel_csop!$A:$D,4,1),"nincs besorolva"))</f>
        <v>KM2</v>
      </c>
    </row>
    <row r="126" spans="1:27" x14ac:dyDescent="0.25">
      <c r="A126" s="20" t="s">
        <v>704</v>
      </c>
      <c r="B126" s="20" t="s">
        <v>705</v>
      </c>
      <c r="C126" s="20" t="s">
        <v>1292</v>
      </c>
      <c r="D126" s="20" t="s">
        <v>1240</v>
      </c>
      <c r="E126" s="20" t="s">
        <v>1240</v>
      </c>
      <c r="F126" s="20" t="s">
        <v>1241</v>
      </c>
      <c r="G126" s="20" t="s">
        <v>1242</v>
      </c>
      <c r="H126" s="20" t="s">
        <v>1243</v>
      </c>
      <c r="I126" s="20" t="s">
        <v>682</v>
      </c>
      <c r="J126" s="20" t="s">
        <v>1240</v>
      </c>
      <c r="K126" s="20" t="s">
        <v>1240</v>
      </c>
      <c r="L126" s="20" t="s">
        <v>1244</v>
      </c>
      <c r="M126" s="21">
        <v>45643</v>
      </c>
      <c r="N126" t="str">
        <f t="shared" si="13"/>
        <v>2230400000</v>
      </c>
      <c r="O126" t="str">
        <f t="shared" si="14"/>
        <v>Egyéb anyagok, alkatrészek</v>
      </c>
      <c r="P126" t="str">
        <f t="shared" si="15"/>
        <v>KM2102</v>
      </c>
      <c r="Q126" t="str">
        <f t="shared" si="16"/>
        <v>Üzemeltetési anyagok beszerzése</v>
      </c>
      <c r="R126" t="str">
        <f t="shared" si="17"/>
        <v>KM21</v>
      </c>
      <c r="S126" t="str">
        <f t="shared" si="18"/>
        <v>Dologi és egyéb működési</v>
      </c>
      <c r="T126" t="str">
        <f t="shared" si="19"/>
        <v>KM2</v>
      </c>
      <c r="U126" t="str">
        <f t="shared" si="20"/>
        <v>Dologi és egyéb működési</v>
      </c>
      <c r="V126" t="str">
        <f t="shared" si="21"/>
        <v>KM</v>
      </c>
      <c r="W126" t="str">
        <f t="shared" si="22"/>
        <v>Működési kiadások</v>
      </c>
      <c r="X126" t="str">
        <f t="shared" si="23"/>
        <v>KIADASOK</v>
      </c>
      <c r="Y126" t="str">
        <f t="shared" si="24"/>
        <v>Kiadások</v>
      </c>
      <c r="Z126" t="str">
        <f t="shared" si="25"/>
        <v>kell</v>
      </c>
      <c r="AA126" t="str">
        <f>IF(L126&lt;&gt;"0006","nem kell",IF(AND(VLOOKUP($A126,pü_tétel_csop!$A:$B,1,1)&lt;=$A126,VLOOKUP($A126,pü_tétel_csop!$A:$B,2,1)&gt;=$A126),VLOOKUP($A126,pü_tétel_csop!$A:$D,4,1),"nincs besorolva"))</f>
        <v>KM2</v>
      </c>
    </row>
    <row r="127" spans="1:27" x14ac:dyDescent="0.25">
      <c r="A127" s="20" t="s">
        <v>2309</v>
      </c>
      <c r="B127" s="20" t="s">
        <v>2310</v>
      </c>
      <c r="C127" s="20" t="s">
        <v>2310</v>
      </c>
      <c r="D127" s="20" t="s">
        <v>1240</v>
      </c>
      <c r="E127" s="20" t="s">
        <v>1240</v>
      </c>
      <c r="F127" s="20" t="s">
        <v>1241</v>
      </c>
      <c r="G127" s="20" t="s">
        <v>1242</v>
      </c>
      <c r="H127" s="20" t="s">
        <v>1243</v>
      </c>
      <c r="I127" s="20" t="s">
        <v>682</v>
      </c>
      <c r="J127" s="20" t="s">
        <v>1240</v>
      </c>
      <c r="K127" s="20" t="s">
        <v>1240</v>
      </c>
      <c r="L127" s="20" t="s">
        <v>1244</v>
      </c>
      <c r="M127" s="21">
        <v>45643</v>
      </c>
      <c r="N127" t="str">
        <f t="shared" si="13"/>
        <v>2230500000</v>
      </c>
      <c r="O127" t="str">
        <f t="shared" si="14"/>
        <v>Csomagolási anyagok</v>
      </c>
      <c r="P127" t="str">
        <f t="shared" si="15"/>
        <v>KM2102</v>
      </c>
      <c r="Q127" t="str">
        <f t="shared" si="16"/>
        <v>Üzemeltetési anyagok beszerzése</v>
      </c>
      <c r="R127" t="str">
        <f t="shared" si="17"/>
        <v>KM21</v>
      </c>
      <c r="S127" t="str">
        <f t="shared" si="18"/>
        <v>Dologi és egyéb működési</v>
      </c>
      <c r="T127" t="str">
        <f t="shared" si="19"/>
        <v>KM2</v>
      </c>
      <c r="U127" t="str">
        <f t="shared" si="20"/>
        <v>Dologi és egyéb működési</v>
      </c>
      <c r="V127" t="str">
        <f t="shared" si="21"/>
        <v>KM</v>
      </c>
      <c r="W127" t="str">
        <f t="shared" si="22"/>
        <v>Működési kiadások</v>
      </c>
      <c r="X127" t="str">
        <f t="shared" si="23"/>
        <v>KIADASOK</v>
      </c>
      <c r="Y127" t="str">
        <f t="shared" si="24"/>
        <v>Kiadások</v>
      </c>
      <c r="Z127" t="str">
        <f t="shared" si="25"/>
        <v>kell</v>
      </c>
      <c r="AA127" t="str">
        <f>IF(L127&lt;&gt;"0006","nem kell",IF(AND(VLOOKUP($A127,pü_tétel_csop!$A:$B,1,1)&lt;=$A127,VLOOKUP($A127,pü_tétel_csop!$A:$B,2,1)&gt;=$A127),VLOOKUP($A127,pü_tétel_csop!$A:$D,4,1),"nincs besorolva"))</f>
        <v>KM2</v>
      </c>
    </row>
    <row r="128" spans="1:27" x14ac:dyDescent="0.25">
      <c r="A128" s="20" t="s">
        <v>2446</v>
      </c>
      <c r="B128" s="20" t="s">
        <v>2447</v>
      </c>
      <c r="C128" s="20" t="s">
        <v>2448</v>
      </c>
      <c r="D128" s="20" t="s">
        <v>1240</v>
      </c>
      <c r="E128" s="20" t="s">
        <v>1240</v>
      </c>
      <c r="F128" s="20" t="s">
        <v>1241</v>
      </c>
      <c r="G128" s="20" t="s">
        <v>1242</v>
      </c>
      <c r="H128" s="20" t="s">
        <v>1243</v>
      </c>
      <c r="I128" s="20" t="s">
        <v>682</v>
      </c>
      <c r="J128" s="20" t="s">
        <v>1240</v>
      </c>
      <c r="K128" s="20" t="s">
        <v>1240</v>
      </c>
      <c r="L128" s="20" t="s">
        <v>1244</v>
      </c>
      <c r="M128" s="21">
        <v>45707</v>
      </c>
      <c r="N128" t="str">
        <f t="shared" si="13"/>
        <v>2230600000</v>
      </c>
      <c r="O128" t="str">
        <f t="shared" si="14"/>
        <v>Rendezvényen felhasznált anyagok</v>
      </c>
      <c r="P128" t="str">
        <f t="shared" si="15"/>
        <v>KM2102</v>
      </c>
      <c r="Q128" t="str">
        <f t="shared" si="16"/>
        <v>Üzemeltetési anyagok beszerzése</v>
      </c>
      <c r="R128" t="str">
        <f t="shared" si="17"/>
        <v>KM21</v>
      </c>
      <c r="S128" t="str">
        <f t="shared" si="18"/>
        <v>Dologi és egyéb működési</v>
      </c>
      <c r="T128" t="str">
        <f t="shared" si="19"/>
        <v>KM2</v>
      </c>
      <c r="U128" t="str">
        <f t="shared" si="20"/>
        <v>Dologi és egyéb működési</v>
      </c>
      <c r="V128" t="str">
        <f t="shared" si="21"/>
        <v>KM</v>
      </c>
      <c r="W128" t="str">
        <f t="shared" si="22"/>
        <v>Működési kiadások</v>
      </c>
      <c r="X128" t="str">
        <f t="shared" si="23"/>
        <v>KIADASOK</v>
      </c>
      <c r="Y128" t="str">
        <f t="shared" si="24"/>
        <v>Kiadások</v>
      </c>
      <c r="Z128" t="str">
        <f t="shared" si="25"/>
        <v>kell</v>
      </c>
      <c r="AA128" t="str">
        <f>IF(L128&lt;&gt;"0006","nem kell",IF(AND(VLOOKUP($A128,pü_tétel_csop!$A:$B,1,1)&lt;=$A128,VLOOKUP($A128,pü_tétel_csop!$A:$B,2,1)&gt;=$A128),VLOOKUP($A128,pü_tétel_csop!$A:$D,4,1),"nincs besorolva"))</f>
        <v>KM2</v>
      </c>
    </row>
    <row r="129" spans="1:27" x14ac:dyDescent="0.25">
      <c r="A129" s="20" t="s">
        <v>2049</v>
      </c>
      <c r="B129" s="20" t="s">
        <v>2050</v>
      </c>
      <c r="C129" s="20" t="s">
        <v>2051</v>
      </c>
      <c r="D129" s="20" t="s">
        <v>1240</v>
      </c>
      <c r="E129" s="20" t="s">
        <v>1240</v>
      </c>
      <c r="F129" s="20" t="s">
        <v>1241</v>
      </c>
      <c r="G129" s="20" t="s">
        <v>1242</v>
      </c>
      <c r="H129" s="20" t="s">
        <v>1243</v>
      </c>
      <c r="I129" s="20" t="s">
        <v>682</v>
      </c>
      <c r="J129" s="20" t="s">
        <v>1240</v>
      </c>
      <c r="K129" s="20" t="s">
        <v>1240</v>
      </c>
      <c r="L129" s="20" t="s">
        <v>1244</v>
      </c>
      <c r="M129" s="21">
        <v>45643</v>
      </c>
      <c r="N129" t="str">
        <f t="shared" si="13"/>
        <v>2270100000</v>
      </c>
      <c r="O129" t="str">
        <f t="shared" si="14"/>
        <v>Készletre vett ajándék</v>
      </c>
      <c r="P129" t="str">
        <f t="shared" si="15"/>
        <v>KM2102</v>
      </c>
      <c r="Q129" t="str">
        <f t="shared" si="16"/>
        <v>Üzemeltetési anyagok beszerzése</v>
      </c>
      <c r="R129" t="str">
        <f t="shared" si="17"/>
        <v>KM21</v>
      </c>
      <c r="S129" t="str">
        <f t="shared" si="18"/>
        <v>Dologi és egyéb működési</v>
      </c>
      <c r="T129" t="str">
        <f t="shared" si="19"/>
        <v>KM2</v>
      </c>
      <c r="U129" t="str">
        <f t="shared" si="20"/>
        <v>Dologi és egyéb működési</v>
      </c>
      <c r="V129" t="str">
        <f t="shared" si="21"/>
        <v>KM</v>
      </c>
      <c r="W129" t="str">
        <f t="shared" si="22"/>
        <v>Működési kiadások</v>
      </c>
      <c r="X129" t="str">
        <f t="shared" si="23"/>
        <v>KIADASOK</v>
      </c>
      <c r="Y129" t="str">
        <f t="shared" si="24"/>
        <v>Kiadások</v>
      </c>
      <c r="Z129" t="str">
        <f t="shared" si="25"/>
        <v>kell</v>
      </c>
      <c r="AA129" t="str">
        <f>IF(L129&lt;&gt;"0006","nem kell",IF(AND(VLOOKUP($A129,pü_tétel_csop!$A:$B,1,1)&lt;=$A129,VLOOKUP($A129,pü_tétel_csop!$A:$B,2,1)&gt;=$A129),VLOOKUP($A129,pü_tétel_csop!$A:$D,4,1),"nincs besorolva"))</f>
        <v>KM2</v>
      </c>
    </row>
    <row r="130" spans="1:27" x14ac:dyDescent="0.25">
      <c r="A130" s="20" t="s">
        <v>1093</v>
      </c>
      <c r="B130" s="20" t="s">
        <v>1094</v>
      </c>
      <c r="C130" s="20" t="s">
        <v>1094</v>
      </c>
      <c r="D130" s="20" t="s">
        <v>1240</v>
      </c>
      <c r="E130" s="20" t="s">
        <v>1240</v>
      </c>
      <c r="F130" s="20" t="s">
        <v>1241</v>
      </c>
      <c r="G130" s="20" t="s">
        <v>1242</v>
      </c>
      <c r="H130" s="20" t="s">
        <v>1243</v>
      </c>
      <c r="I130" s="20" t="s">
        <v>1092</v>
      </c>
      <c r="J130" s="20" t="s">
        <v>1240</v>
      </c>
      <c r="K130" s="20" t="s">
        <v>1240</v>
      </c>
      <c r="L130" s="20" t="s">
        <v>1244</v>
      </c>
      <c r="M130" s="21">
        <v>45643</v>
      </c>
      <c r="N130" t="str">
        <f t="shared" ref="N130:N193" si="26">IF(VALUE($L130)=VALUE(LEFT(N$1,1)),$A130,"")</f>
        <v>2500000000</v>
      </c>
      <c r="O130" t="str">
        <f t="shared" ref="O130:O193" si="27">IFERROR(VLOOKUP(N130,$A:$B,2,0),"")</f>
        <v>Késztermék</v>
      </c>
      <c r="P130" t="str">
        <f t="shared" ref="P130:P193" si="28">IF(VALUE($L130)=VALUE(LEFT(P$1,1)),$A130,IF(N130="","",VLOOKUP($I130,$A:$B,1,0)))</f>
        <v>KM2901</v>
      </c>
      <c r="Q130" t="str">
        <f t="shared" ref="Q130:Q193" si="29">IFERROR(VLOOKUP(P130,$A:$B,2,0),"")</f>
        <v>Dologi kiadás technikai</v>
      </c>
      <c r="R130" t="str">
        <f t="shared" ref="R130:R193" si="30">IF(VALUE($L130)=VALUE(LEFT(R$1,1)),$A130,IF(P130="","",VLOOKUP(P130,$A:$I,9,0)))</f>
        <v>KM29</v>
      </c>
      <c r="S130" t="str">
        <f t="shared" ref="S130:S193" si="31">IFERROR(VLOOKUP(R130,$A:$B,2,0),"")</f>
        <v>Dologi kiadás technikai</v>
      </c>
      <c r="T130" t="str">
        <f t="shared" ref="T130:T193" si="32">IF(VALUE($L130)=VALUE(LEFT(T$1,1)),$A130,IF(R130="","",VLOOKUP(R130,$A:$I,9,0)))</f>
        <v>KM2</v>
      </c>
      <c r="U130" t="str">
        <f t="shared" ref="U130:U193" si="33">IFERROR(VLOOKUP(T130,$A:$B,2,0),"")</f>
        <v>Dologi és egyéb működési</v>
      </c>
      <c r="V130" t="str">
        <f t="shared" ref="V130:V193" si="34">IF(VALUE($L130)=VALUE(LEFT(V$1,1)),$A130,IF(T130="","",VLOOKUP(T130,$A:$I,9,0)))</f>
        <v>KM</v>
      </c>
      <c r="W130" t="str">
        <f t="shared" ref="W130:W193" si="35">IFERROR(VLOOKUP(V130,$A:$B,2,0),"")</f>
        <v>Működési kiadások</v>
      </c>
      <c r="X130" t="str">
        <f t="shared" ref="X130:X193" si="36">IF(VALUE($L130)=VALUE(LEFT(X$1,1)),$A130,IF(V130="","",VLOOKUP(V130,$A:$I,9,0)))</f>
        <v>KIADASOK</v>
      </c>
      <c r="Y130" t="str">
        <f t="shared" ref="Y130:Y193" si="37">IFERROR(VLOOKUP(X130,$A:$B,2,0),"")</f>
        <v>Kiadások</v>
      </c>
      <c r="Z130" t="str">
        <f t="shared" ref="Z130:Z193" si="38">IF(ISERROR(VLOOKUP(A130,$I:$I,1,0)),"kell","nem kell")</f>
        <v>kell</v>
      </c>
      <c r="AA130" t="str">
        <f>IF(L130&lt;&gt;"0006","nem kell",IF(AND(VLOOKUP($A130,pü_tétel_csop!$A:$B,1,1)&lt;=$A130,VLOOKUP($A130,pü_tétel_csop!$A:$B,2,1)&gt;=$A130),VLOOKUP($A130,pü_tétel_csop!$A:$D,4,1),"nincs besorolva"))</f>
        <v>KM2</v>
      </c>
    </row>
    <row r="131" spans="1:27" x14ac:dyDescent="0.25">
      <c r="A131" s="20" t="s">
        <v>2285</v>
      </c>
      <c r="B131" s="20" t="s">
        <v>2286</v>
      </c>
      <c r="C131" s="20" t="s">
        <v>2287</v>
      </c>
      <c r="D131" s="20" t="s">
        <v>1240</v>
      </c>
      <c r="E131" s="20" t="s">
        <v>1240</v>
      </c>
      <c r="F131" s="20" t="s">
        <v>1241</v>
      </c>
      <c r="G131" s="20" t="s">
        <v>1242</v>
      </c>
      <c r="H131" s="20" t="s">
        <v>1243</v>
      </c>
      <c r="I131" s="20" t="s">
        <v>1092</v>
      </c>
      <c r="J131" s="20" t="s">
        <v>1240</v>
      </c>
      <c r="K131" s="20" t="s">
        <v>1240</v>
      </c>
      <c r="L131" s="20" t="s">
        <v>1244</v>
      </c>
      <c r="M131" s="21">
        <v>45643</v>
      </c>
      <c r="N131" t="str">
        <f t="shared" si="26"/>
        <v>2510200000</v>
      </c>
      <c r="O131" t="str">
        <f t="shared" si="27"/>
        <v>Saját előállítású kiadványok, könyvek</v>
      </c>
      <c r="P131" t="str">
        <f t="shared" si="28"/>
        <v>KM2901</v>
      </c>
      <c r="Q131" t="str">
        <f t="shared" si="29"/>
        <v>Dologi kiadás technikai</v>
      </c>
      <c r="R131" t="str">
        <f t="shared" si="30"/>
        <v>KM29</v>
      </c>
      <c r="S131" t="str">
        <f t="shared" si="31"/>
        <v>Dologi kiadás technikai</v>
      </c>
      <c r="T131" t="str">
        <f t="shared" si="32"/>
        <v>KM2</v>
      </c>
      <c r="U131" t="str">
        <f t="shared" si="33"/>
        <v>Dologi és egyéb működési</v>
      </c>
      <c r="V131" t="str">
        <f t="shared" si="34"/>
        <v>KM</v>
      </c>
      <c r="W131" t="str">
        <f t="shared" si="35"/>
        <v>Működési kiadások</v>
      </c>
      <c r="X131" t="str">
        <f t="shared" si="36"/>
        <v>KIADASOK</v>
      </c>
      <c r="Y131" t="str">
        <f t="shared" si="37"/>
        <v>Kiadások</v>
      </c>
      <c r="Z131" t="str">
        <f t="shared" si="38"/>
        <v>kell</v>
      </c>
      <c r="AA131" t="str">
        <f>IF(L131&lt;&gt;"0006","nem kell",IF(AND(VLOOKUP($A131,pü_tétel_csop!$A:$B,1,1)&lt;=$A131,VLOOKUP($A131,pü_tétel_csop!$A:$B,2,1)&gt;=$A131),VLOOKUP($A131,pü_tétel_csop!$A:$D,4,1),"nincs besorolva"))</f>
        <v>KM2</v>
      </c>
    </row>
    <row r="132" spans="1:27" x14ac:dyDescent="0.25">
      <c r="A132" s="20" t="s">
        <v>2437</v>
      </c>
      <c r="B132" s="20" t="s">
        <v>2438</v>
      </c>
      <c r="C132" s="20" t="s">
        <v>2439</v>
      </c>
      <c r="D132" s="20" t="s">
        <v>1240</v>
      </c>
      <c r="E132" s="20" t="s">
        <v>1240</v>
      </c>
      <c r="F132" s="20" t="s">
        <v>1241</v>
      </c>
      <c r="G132" s="20" t="s">
        <v>1242</v>
      </c>
      <c r="H132" s="20" t="s">
        <v>1243</v>
      </c>
      <c r="I132" s="20" t="s">
        <v>1092</v>
      </c>
      <c r="J132" s="20" t="s">
        <v>1240</v>
      </c>
      <c r="K132" s="20" t="s">
        <v>1240</v>
      </c>
      <c r="L132" s="20" t="s">
        <v>1244</v>
      </c>
      <c r="M132" s="21">
        <v>45643</v>
      </c>
      <c r="N132" t="str">
        <f t="shared" si="26"/>
        <v>2515110000</v>
      </c>
      <c r="O132" t="str">
        <f t="shared" si="27"/>
        <v>Saját előáll. m+v.ruha, textilek</v>
      </c>
      <c r="P132" t="str">
        <f t="shared" si="28"/>
        <v>KM2901</v>
      </c>
      <c r="Q132" t="str">
        <f t="shared" si="29"/>
        <v>Dologi kiadás technikai</v>
      </c>
      <c r="R132" t="str">
        <f t="shared" si="30"/>
        <v>KM29</v>
      </c>
      <c r="S132" t="str">
        <f t="shared" si="31"/>
        <v>Dologi kiadás technikai</v>
      </c>
      <c r="T132" t="str">
        <f t="shared" si="32"/>
        <v>KM2</v>
      </c>
      <c r="U132" t="str">
        <f t="shared" si="33"/>
        <v>Dologi és egyéb működési</v>
      </c>
      <c r="V132" t="str">
        <f t="shared" si="34"/>
        <v>KM</v>
      </c>
      <c r="W132" t="str">
        <f t="shared" si="35"/>
        <v>Működési kiadások</v>
      </c>
      <c r="X132" t="str">
        <f t="shared" si="36"/>
        <v>KIADASOK</v>
      </c>
      <c r="Y132" t="str">
        <f t="shared" si="37"/>
        <v>Kiadások</v>
      </c>
      <c r="Z132" t="str">
        <f t="shared" si="38"/>
        <v>kell</v>
      </c>
      <c r="AA132" t="str">
        <f>IF(L132&lt;&gt;"0006","nem kell",IF(AND(VLOOKUP($A132,pü_tétel_csop!$A:$B,1,1)&lt;=$A132,VLOOKUP($A132,pü_tétel_csop!$A:$B,2,1)&gt;=$A132),VLOOKUP($A132,pü_tétel_csop!$A:$D,4,1),"nincs besorolva"))</f>
        <v>KM2</v>
      </c>
    </row>
    <row r="133" spans="1:27" x14ac:dyDescent="0.25">
      <c r="A133" s="20" t="s">
        <v>708</v>
      </c>
      <c r="B133" s="20" t="s">
        <v>709</v>
      </c>
      <c r="C133" s="20" t="s">
        <v>709</v>
      </c>
      <c r="D133" s="20" t="s">
        <v>1240</v>
      </c>
      <c r="E133" s="20" t="s">
        <v>1240</v>
      </c>
      <c r="F133" s="20" t="s">
        <v>1241</v>
      </c>
      <c r="G133" s="20" t="s">
        <v>1242</v>
      </c>
      <c r="H133" s="20" t="s">
        <v>1243</v>
      </c>
      <c r="I133" s="20" t="s">
        <v>706</v>
      </c>
      <c r="J133" s="20" t="s">
        <v>1240</v>
      </c>
      <c r="K133" s="20" t="s">
        <v>1240</v>
      </c>
      <c r="L133" s="20" t="s">
        <v>1244</v>
      </c>
      <c r="M133" s="21">
        <v>45643</v>
      </c>
      <c r="N133" t="str">
        <f t="shared" si="26"/>
        <v>2620100000</v>
      </c>
      <c r="O133" t="str">
        <f t="shared" si="27"/>
        <v>Ajándék tárgyak</v>
      </c>
      <c r="P133" t="str">
        <f t="shared" si="28"/>
        <v>KM2103</v>
      </c>
      <c r="Q133" t="str">
        <f t="shared" si="29"/>
        <v>Árubeszerzés</v>
      </c>
      <c r="R133" t="str">
        <f t="shared" si="30"/>
        <v>KM21</v>
      </c>
      <c r="S133" t="str">
        <f t="shared" si="31"/>
        <v>Dologi és egyéb működési</v>
      </c>
      <c r="T133" t="str">
        <f t="shared" si="32"/>
        <v>KM2</v>
      </c>
      <c r="U133" t="str">
        <f t="shared" si="33"/>
        <v>Dologi és egyéb működési</v>
      </c>
      <c r="V133" t="str">
        <f t="shared" si="34"/>
        <v>KM</v>
      </c>
      <c r="W133" t="str">
        <f t="shared" si="35"/>
        <v>Működési kiadások</v>
      </c>
      <c r="X133" t="str">
        <f t="shared" si="36"/>
        <v>KIADASOK</v>
      </c>
      <c r="Y133" t="str">
        <f t="shared" si="37"/>
        <v>Kiadások</v>
      </c>
      <c r="Z133" t="str">
        <f t="shared" si="38"/>
        <v>kell</v>
      </c>
      <c r="AA133" t="str">
        <f>IF(L133&lt;&gt;"0006","nem kell",IF(AND(VLOOKUP($A133,pü_tétel_csop!$A:$B,1,1)&lt;=$A133,VLOOKUP($A133,pü_tétel_csop!$A:$B,2,1)&gt;=$A133),VLOOKUP($A133,pü_tétel_csop!$A:$D,4,1),"nincs besorolva"))</f>
        <v>KM2</v>
      </c>
    </row>
    <row r="134" spans="1:27" x14ac:dyDescent="0.25">
      <c r="A134" s="20" t="s">
        <v>710</v>
      </c>
      <c r="B134" s="20" t="s">
        <v>711</v>
      </c>
      <c r="C134" s="20" t="s">
        <v>711</v>
      </c>
      <c r="D134" s="20" t="s">
        <v>1240</v>
      </c>
      <c r="E134" s="20" t="s">
        <v>1240</v>
      </c>
      <c r="F134" s="20" t="s">
        <v>1241</v>
      </c>
      <c r="G134" s="20" t="s">
        <v>1242</v>
      </c>
      <c r="H134" s="20" t="s">
        <v>1243</v>
      </c>
      <c r="I134" s="20" t="s">
        <v>706</v>
      </c>
      <c r="J134" s="20" t="s">
        <v>1240</v>
      </c>
      <c r="K134" s="20" t="s">
        <v>1240</v>
      </c>
      <c r="L134" s="20" t="s">
        <v>1244</v>
      </c>
      <c r="M134" s="21">
        <v>45643</v>
      </c>
      <c r="N134" t="str">
        <f t="shared" si="26"/>
        <v>2620200000</v>
      </c>
      <c r="O134" t="str">
        <f t="shared" si="27"/>
        <v>Borászati áruk</v>
      </c>
      <c r="P134" t="str">
        <f t="shared" si="28"/>
        <v>KM2103</v>
      </c>
      <c r="Q134" t="str">
        <f t="shared" si="29"/>
        <v>Árubeszerzés</v>
      </c>
      <c r="R134" t="str">
        <f t="shared" si="30"/>
        <v>KM21</v>
      </c>
      <c r="S134" t="str">
        <f t="shared" si="31"/>
        <v>Dologi és egyéb működési</v>
      </c>
      <c r="T134" t="str">
        <f t="shared" si="32"/>
        <v>KM2</v>
      </c>
      <c r="U134" t="str">
        <f t="shared" si="33"/>
        <v>Dologi és egyéb működési</v>
      </c>
      <c r="V134" t="str">
        <f t="shared" si="34"/>
        <v>KM</v>
      </c>
      <c r="W134" t="str">
        <f t="shared" si="35"/>
        <v>Működési kiadások</v>
      </c>
      <c r="X134" t="str">
        <f t="shared" si="36"/>
        <v>KIADASOK</v>
      </c>
      <c r="Y134" t="str">
        <f t="shared" si="37"/>
        <v>Kiadások</v>
      </c>
      <c r="Z134" t="str">
        <f t="shared" si="38"/>
        <v>kell</v>
      </c>
      <c r="AA134" t="str">
        <f>IF(L134&lt;&gt;"0006","nem kell",IF(AND(VLOOKUP($A134,pü_tétel_csop!$A:$B,1,1)&lt;=$A134,VLOOKUP($A134,pü_tétel_csop!$A:$B,2,1)&gt;=$A134),VLOOKUP($A134,pü_tétel_csop!$A:$D,4,1),"nincs besorolva"))</f>
        <v>KM2</v>
      </c>
    </row>
    <row r="135" spans="1:27" x14ac:dyDescent="0.25">
      <c r="A135" s="20" t="s">
        <v>2527</v>
      </c>
      <c r="B135" s="20" t="s">
        <v>2528</v>
      </c>
      <c r="C135" s="20" t="s">
        <v>2528</v>
      </c>
      <c r="D135" s="20" t="s">
        <v>1240</v>
      </c>
      <c r="E135" s="20" t="s">
        <v>1240</v>
      </c>
      <c r="F135" s="20" t="s">
        <v>1241</v>
      </c>
      <c r="G135" s="20" t="s">
        <v>1242</v>
      </c>
      <c r="H135" s="20" t="s">
        <v>1243</v>
      </c>
      <c r="I135" s="20" t="s">
        <v>706</v>
      </c>
      <c r="J135" s="20" t="s">
        <v>1240</v>
      </c>
      <c r="K135" s="20" t="s">
        <v>1240</v>
      </c>
      <c r="L135" s="20" t="s">
        <v>1244</v>
      </c>
      <c r="M135" s="21">
        <v>45847</v>
      </c>
      <c r="N135" t="str">
        <f t="shared" si="26"/>
        <v>2620210000</v>
      </c>
      <c r="O135" t="str">
        <f t="shared" si="27"/>
        <v>Palackos áru</v>
      </c>
      <c r="P135" t="str">
        <f t="shared" si="28"/>
        <v>KM2103</v>
      </c>
      <c r="Q135" t="str">
        <f t="shared" si="29"/>
        <v>Árubeszerzés</v>
      </c>
      <c r="R135" t="str">
        <f t="shared" si="30"/>
        <v>KM21</v>
      </c>
      <c r="S135" t="str">
        <f t="shared" si="31"/>
        <v>Dologi és egyéb működési</v>
      </c>
      <c r="T135" t="str">
        <f t="shared" si="32"/>
        <v>KM2</v>
      </c>
      <c r="U135" t="str">
        <f t="shared" si="33"/>
        <v>Dologi és egyéb működési</v>
      </c>
      <c r="V135" t="str">
        <f t="shared" si="34"/>
        <v>KM</v>
      </c>
      <c r="W135" t="str">
        <f t="shared" si="35"/>
        <v>Működési kiadások</v>
      </c>
      <c r="X135" t="str">
        <f t="shared" si="36"/>
        <v>KIADASOK</v>
      </c>
      <c r="Y135" t="str">
        <f t="shared" si="37"/>
        <v>Kiadások</v>
      </c>
      <c r="Z135" t="str">
        <f t="shared" si="38"/>
        <v>kell</v>
      </c>
      <c r="AA135" t="str">
        <f>IF(L135&lt;&gt;"0006","nem kell",IF(AND(VLOOKUP($A135,pü_tétel_csop!$A:$B,1,1)&lt;=$A135,VLOOKUP($A135,pü_tétel_csop!$A:$B,2,1)&gt;=$A135),VLOOKUP($A135,pü_tétel_csop!$A:$D,4,1),"nincs besorolva"))</f>
        <v>KM2</v>
      </c>
    </row>
    <row r="136" spans="1:27" x14ac:dyDescent="0.25">
      <c r="A136" s="20" t="s">
        <v>2529</v>
      </c>
      <c r="B136" s="20" t="s">
        <v>2530</v>
      </c>
      <c r="C136" s="20" t="s">
        <v>2530</v>
      </c>
      <c r="D136" s="20" t="s">
        <v>1240</v>
      </c>
      <c r="E136" s="20" t="s">
        <v>1240</v>
      </c>
      <c r="F136" s="20" t="s">
        <v>1241</v>
      </c>
      <c r="G136" s="20" t="s">
        <v>1242</v>
      </c>
      <c r="H136" s="20" t="s">
        <v>1243</v>
      </c>
      <c r="I136" s="20" t="s">
        <v>706</v>
      </c>
      <c r="J136" s="20" t="s">
        <v>1240</v>
      </c>
      <c r="K136" s="20" t="s">
        <v>1240</v>
      </c>
      <c r="L136" s="20" t="s">
        <v>1244</v>
      </c>
      <c r="M136" s="21">
        <v>45847</v>
      </c>
      <c r="N136" t="str">
        <f t="shared" si="26"/>
        <v>2620230000</v>
      </c>
      <c r="O136" t="str">
        <f t="shared" si="27"/>
        <v>Bag in box áru</v>
      </c>
      <c r="P136" t="str">
        <f t="shared" si="28"/>
        <v>KM2103</v>
      </c>
      <c r="Q136" t="str">
        <f t="shared" si="29"/>
        <v>Árubeszerzés</v>
      </c>
      <c r="R136" t="str">
        <f t="shared" si="30"/>
        <v>KM21</v>
      </c>
      <c r="S136" t="str">
        <f t="shared" si="31"/>
        <v>Dologi és egyéb működési</v>
      </c>
      <c r="T136" t="str">
        <f t="shared" si="32"/>
        <v>KM2</v>
      </c>
      <c r="U136" t="str">
        <f t="shared" si="33"/>
        <v>Dologi és egyéb működési</v>
      </c>
      <c r="V136" t="str">
        <f t="shared" si="34"/>
        <v>KM</v>
      </c>
      <c r="W136" t="str">
        <f t="shared" si="35"/>
        <v>Működési kiadások</v>
      </c>
      <c r="X136" t="str">
        <f t="shared" si="36"/>
        <v>KIADASOK</v>
      </c>
      <c r="Y136" t="str">
        <f t="shared" si="37"/>
        <v>Kiadások</v>
      </c>
      <c r="Z136" t="str">
        <f t="shared" si="38"/>
        <v>kell</v>
      </c>
      <c r="AA136" t="str">
        <f>IF(L136&lt;&gt;"0006","nem kell",IF(AND(VLOOKUP($A136,pü_tétel_csop!$A:$B,1,1)&lt;=$A136,VLOOKUP($A136,pü_tétel_csop!$A:$B,2,1)&gt;=$A136),VLOOKUP($A136,pü_tétel_csop!$A:$D,4,1),"nincs besorolva"))</f>
        <v>KM2</v>
      </c>
    </row>
    <row r="137" spans="1:27" x14ac:dyDescent="0.25">
      <c r="A137" s="20" t="s">
        <v>2531</v>
      </c>
      <c r="B137" s="20" t="s">
        <v>2532</v>
      </c>
      <c r="C137" s="20" t="s">
        <v>2532</v>
      </c>
      <c r="D137" s="20" t="s">
        <v>1240</v>
      </c>
      <c r="E137" s="20" t="s">
        <v>1240</v>
      </c>
      <c r="F137" s="20" t="s">
        <v>1241</v>
      </c>
      <c r="G137" s="20" t="s">
        <v>1242</v>
      </c>
      <c r="H137" s="20" t="s">
        <v>1243</v>
      </c>
      <c r="I137" s="20" t="s">
        <v>706</v>
      </c>
      <c r="J137" s="20" t="s">
        <v>1240</v>
      </c>
      <c r="K137" s="20" t="s">
        <v>1240</v>
      </c>
      <c r="L137" s="20" t="s">
        <v>1244</v>
      </c>
      <c r="M137" s="21">
        <v>45847</v>
      </c>
      <c r="N137" t="str">
        <f t="shared" si="26"/>
        <v>2620250000</v>
      </c>
      <c r="O137" t="str">
        <f t="shared" si="27"/>
        <v>Rövid ital áru</v>
      </c>
      <c r="P137" t="str">
        <f t="shared" si="28"/>
        <v>KM2103</v>
      </c>
      <c r="Q137" t="str">
        <f t="shared" si="29"/>
        <v>Árubeszerzés</v>
      </c>
      <c r="R137" t="str">
        <f t="shared" si="30"/>
        <v>KM21</v>
      </c>
      <c r="S137" t="str">
        <f t="shared" si="31"/>
        <v>Dologi és egyéb működési</v>
      </c>
      <c r="T137" t="str">
        <f t="shared" si="32"/>
        <v>KM2</v>
      </c>
      <c r="U137" t="str">
        <f t="shared" si="33"/>
        <v>Dologi és egyéb működési</v>
      </c>
      <c r="V137" t="str">
        <f t="shared" si="34"/>
        <v>KM</v>
      </c>
      <c r="W137" t="str">
        <f t="shared" si="35"/>
        <v>Működési kiadások</v>
      </c>
      <c r="X137" t="str">
        <f t="shared" si="36"/>
        <v>KIADASOK</v>
      </c>
      <c r="Y137" t="str">
        <f t="shared" si="37"/>
        <v>Kiadások</v>
      </c>
      <c r="Z137" t="str">
        <f t="shared" si="38"/>
        <v>kell</v>
      </c>
      <c r="AA137" t="str">
        <f>IF(L137&lt;&gt;"0006","nem kell",IF(AND(VLOOKUP($A137,pü_tétel_csop!$A:$B,1,1)&lt;=$A137,VLOOKUP($A137,pü_tétel_csop!$A:$B,2,1)&gt;=$A137),VLOOKUP($A137,pü_tétel_csop!$A:$D,4,1),"nincs besorolva"))</f>
        <v>KM2</v>
      </c>
    </row>
    <row r="138" spans="1:27" x14ac:dyDescent="0.25">
      <c r="A138" s="20" t="s">
        <v>712</v>
      </c>
      <c r="B138" s="20" t="s">
        <v>713</v>
      </c>
      <c r="C138" s="20" t="s">
        <v>1293</v>
      </c>
      <c r="D138" s="20" t="s">
        <v>1240</v>
      </c>
      <c r="E138" s="20" t="s">
        <v>1240</v>
      </c>
      <c r="F138" s="20" t="s">
        <v>1241</v>
      </c>
      <c r="G138" s="20" t="s">
        <v>1242</v>
      </c>
      <c r="H138" s="20" t="s">
        <v>1243</v>
      </c>
      <c r="I138" s="20" t="s">
        <v>706</v>
      </c>
      <c r="J138" s="20" t="s">
        <v>1240</v>
      </c>
      <c r="K138" s="20" t="s">
        <v>1240</v>
      </c>
      <c r="L138" s="20" t="s">
        <v>1244</v>
      </c>
      <c r="M138" s="21">
        <v>45643</v>
      </c>
      <c r="N138" t="str">
        <f t="shared" si="26"/>
        <v>2620300000</v>
      </c>
      <c r="O138" t="str">
        <f t="shared" si="27"/>
        <v>Értékesít szánt áru,jegyzet, tankönyv</v>
      </c>
      <c r="P138" t="str">
        <f t="shared" si="28"/>
        <v>KM2103</v>
      </c>
      <c r="Q138" t="str">
        <f t="shared" si="29"/>
        <v>Árubeszerzés</v>
      </c>
      <c r="R138" t="str">
        <f t="shared" si="30"/>
        <v>KM21</v>
      </c>
      <c r="S138" t="str">
        <f t="shared" si="31"/>
        <v>Dologi és egyéb működési</v>
      </c>
      <c r="T138" t="str">
        <f t="shared" si="32"/>
        <v>KM2</v>
      </c>
      <c r="U138" t="str">
        <f t="shared" si="33"/>
        <v>Dologi és egyéb működési</v>
      </c>
      <c r="V138" t="str">
        <f t="shared" si="34"/>
        <v>KM</v>
      </c>
      <c r="W138" t="str">
        <f t="shared" si="35"/>
        <v>Működési kiadások</v>
      </c>
      <c r="X138" t="str">
        <f t="shared" si="36"/>
        <v>KIADASOK</v>
      </c>
      <c r="Y138" t="str">
        <f t="shared" si="37"/>
        <v>Kiadások</v>
      </c>
      <c r="Z138" t="str">
        <f t="shared" si="38"/>
        <v>kell</v>
      </c>
      <c r="AA138" t="str">
        <f>IF(L138&lt;&gt;"0006","nem kell",IF(AND(VLOOKUP($A138,pü_tétel_csop!$A:$B,1,1)&lt;=$A138,VLOOKUP($A138,pü_tétel_csop!$A:$B,2,1)&gt;=$A138),VLOOKUP($A138,pü_tétel_csop!$A:$D,4,1),"nincs besorolva"))</f>
        <v>KM2</v>
      </c>
    </row>
    <row r="139" spans="1:27" x14ac:dyDescent="0.25">
      <c r="A139" s="20" t="s">
        <v>714</v>
      </c>
      <c r="B139" s="20" t="s">
        <v>715</v>
      </c>
      <c r="C139" s="20" t="s">
        <v>1294</v>
      </c>
      <c r="D139" s="20" t="s">
        <v>1240</v>
      </c>
      <c r="E139" s="20" t="s">
        <v>1240</v>
      </c>
      <c r="F139" s="20" t="s">
        <v>1241</v>
      </c>
      <c r="G139" s="20" t="s">
        <v>1242</v>
      </c>
      <c r="H139" s="20" t="s">
        <v>1243</v>
      </c>
      <c r="I139" s="20" t="s">
        <v>706</v>
      </c>
      <c r="J139" s="20" t="s">
        <v>1240</v>
      </c>
      <c r="K139" s="20" t="s">
        <v>1240</v>
      </c>
      <c r="L139" s="20" t="s">
        <v>1244</v>
      </c>
      <c r="M139" s="21">
        <v>45643</v>
      </c>
      <c r="N139" t="str">
        <f t="shared" si="26"/>
        <v>2620400000</v>
      </c>
      <c r="O139" t="str">
        <f t="shared" si="27"/>
        <v>Értékesít szánt áru jegyzet tkönyv(felad)</v>
      </c>
      <c r="P139" t="str">
        <f t="shared" si="28"/>
        <v>KM2103</v>
      </c>
      <c r="Q139" t="str">
        <f t="shared" si="29"/>
        <v>Árubeszerzés</v>
      </c>
      <c r="R139" t="str">
        <f t="shared" si="30"/>
        <v>KM21</v>
      </c>
      <c r="S139" t="str">
        <f t="shared" si="31"/>
        <v>Dologi és egyéb működési</v>
      </c>
      <c r="T139" t="str">
        <f t="shared" si="32"/>
        <v>KM2</v>
      </c>
      <c r="U139" t="str">
        <f t="shared" si="33"/>
        <v>Dologi és egyéb működési</v>
      </c>
      <c r="V139" t="str">
        <f t="shared" si="34"/>
        <v>KM</v>
      </c>
      <c r="W139" t="str">
        <f t="shared" si="35"/>
        <v>Működési kiadások</v>
      </c>
      <c r="X139" t="str">
        <f t="shared" si="36"/>
        <v>KIADASOK</v>
      </c>
      <c r="Y139" t="str">
        <f t="shared" si="37"/>
        <v>Kiadások</v>
      </c>
      <c r="Z139" t="str">
        <f t="shared" si="38"/>
        <v>kell</v>
      </c>
      <c r="AA139" t="str">
        <f>IF(L139&lt;&gt;"0006","nem kell",IF(AND(VLOOKUP($A139,pü_tétel_csop!$A:$B,1,1)&lt;=$A139,VLOOKUP($A139,pü_tétel_csop!$A:$B,2,1)&gt;=$A139),VLOOKUP($A139,pü_tétel_csop!$A:$D,4,1),"nincs besorolva"))</f>
        <v>KM2</v>
      </c>
    </row>
    <row r="140" spans="1:27" x14ac:dyDescent="0.25">
      <c r="A140" s="20" t="s">
        <v>716</v>
      </c>
      <c r="B140" s="20" t="s">
        <v>717</v>
      </c>
      <c r="C140" s="20" t="s">
        <v>1295</v>
      </c>
      <c r="D140" s="20" t="s">
        <v>1240</v>
      </c>
      <c r="E140" s="20" t="s">
        <v>1240</v>
      </c>
      <c r="F140" s="20" t="s">
        <v>1241</v>
      </c>
      <c r="G140" s="20" t="s">
        <v>1242</v>
      </c>
      <c r="H140" s="20" t="s">
        <v>1243</v>
      </c>
      <c r="I140" s="20" t="s">
        <v>706</v>
      </c>
      <c r="J140" s="20" t="s">
        <v>1240</v>
      </c>
      <c r="K140" s="20" t="s">
        <v>1240</v>
      </c>
      <c r="L140" s="20" t="s">
        <v>1244</v>
      </c>
      <c r="M140" s="21">
        <v>45643</v>
      </c>
      <c r="N140" t="str">
        <f t="shared" si="26"/>
        <v>2620450000</v>
      </c>
      <c r="O140" t="str">
        <f t="shared" si="27"/>
        <v>Értékesítésre vett gyógyszertári áru</v>
      </c>
      <c r="P140" t="str">
        <f t="shared" si="28"/>
        <v>KM2103</v>
      </c>
      <c r="Q140" t="str">
        <f t="shared" si="29"/>
        <v>Árubeszerzés</v>
      </c>
      <c r="R140" t="str">
        <f t="shared" si="30"/>
        <v>KM21</v>
      </c>
      <c r="S140" t="str">
        <f t="shared" si="31"/>
        <v>Dologi és egyéb működési</v>
      </c>
      <c r="T140" t="str">
        <f t="shared" si="32"/>
        <v>KM2</v>
      </c>
      <c r="U140" t="str">
        <f t="shared" si="33"/>
        <v>Dologi és egyéb működési</v>
      </c>
      <c r="V140" t="str">
        <f t="shared" si="34"/>
        <v>KM</v>
      </c>
      <c r="W140" t="str">
        <f t="shared" si="35"/>
        <v>Működési kiadások</v>
      </c>
      <c r="X140" t="str">
        <f t="shared" si="36"/>
        <v>KIADASOK</v>
      </c>
      <c r="Y140" t="str">
        <f t="shared" si="37"/>
        <v>Kiadások</v>
      </c>
      <c r="Z140" t="str">
        <f t="shared" si="38"/>
        <v>kell</v>
      </c>
      <c r="AA140" t="str">
        <f>IF(L140&lt;&gt;"0006","nem kell",IF(AND(VLOOKUP($A140,pü_tétel_csop!$A:$B,1,1)&lt;=$A140,VLOOKUP($A140,pü_tétel_csop!$A:$B,2,1)&gt;=$A140),VLOOKUP($A140,pü_tétel_csop!$A:$D,4,1),"nincs besorolva"))</f>
        <v>KM2</v>
      </c>
    </row>
    <row r="141" spans="1:27" x14ac:dyDescent="0.25">
      <c r="A141" s="20" t="s">
        <v>718</v>
      </c>
      <c r="B141" s="20" t="s">
        <v>719</v>
      </c>
      <c r="C141" s="20" t="s">
        <v>1296</v>
      </c>
      <c r="D141" s="20" t="s">
        <v>1240</v>
      </c>
      <c r="E141" s="20" t="s">
        <v>1240</v>
      </c>
      <c r="F141" s="20" t="s">
        <v>1241</v>
      </c>
      <c r="G141" s="20" t="s">
        <v>1242</v>
      </c>
      <c r="H141" s="20" t="s">
        <v>1243</v>
      </c>
      <c r="I141" s="20" t="s">
        <v>706</v>
      </c>
      <c r="J141" s="20" t="s">
        <v>1240</v>
      </c>
      <c r="K141" s="20" t="s">
        <v>1240</v>
      </c>
      <c r="L141" s="20" t="s">
        <v>1244</v>
      </c>
      <c r="M141" s="21">
        <v>45643</v>
      </c>
      <c r="N141" t="str">
        <f t="shared" si="26"/>
        <v>2620550000</v>
      </c>
      <c r="O141" t="str">
        <f t="shared" si="27"/>
        <v>Értékesített gyógyszertári áru (UNIV patika)</v>
      </c>
      <c r="P141" t="str">
        <f t="shared" si="28"/>
        <v>KM2103</v>
      </c>
      <c r="Q141" t="str">
        <f t="shared" si="29"/>
        <v>Árubeszerzés</v>
      </c>
      <c r="R141" t="str">
        <f t="shared" si="30"/>
        <v>KM21</v>
      </c>
      <c r="S141" t="str">
        <f t="shared" si="31"/>
        <v>Dologi és egyéb működési</v>
      </c>
      <c r="T141" t="str">
        <f t="shared" si="32"/>
        <v>KM2</v>
      </c>
      <c r="U141" t="str">
        <f t="shared" si="33"/>
        <v>Dologi és egyéb működési</v>
      </c>
      <c r="V141" t="str">
        <f t="shared" si="34"/>
        <v>KM</v>
      </c>
      <c r="W141" t="str">
        <f t="shared" si="35"/>
        <v>Működési kiadások</v>
      </c>
      <c r="X141" t="str">
        <f t="shared" si="36"/>
        <v>KIADASOK</v>
      </c>
      <c r="Y141" t="str">
        <f t="shared" si="37"/>
        <v>Kiadások</v>
      </c>
      <c r="Z141" t="str">
        <f t="shared" si="38"/>
        <v>kell</v>
      </c>
      <c r="AA141" t="str">
        <f>IF(L141&lt;&gt;"0006","nem kell",IF(AND(VLOOKUP($A141,pü_tétel_csop!$A:$B,1,1)&lt;=$A141,VLOOKUP($A141,pü_tétel_csop!$A:$B,2,1)&gt;=$A141),VLOOKUP($A141,pü_tétel_csop!$A:$D,4,1),"nincs besorolva"))</f>
        <v>KM2</v>
      </c>
    </row>
    <row r="142" spans="1:27" x14ac:dyDescent="0.25">
      <c r="A142" s="20" t="s">
        <v>2113</v>
      </c>
      <c r="B142" s="20" t="s">
        <v>2114</v>
      </c>
      <c r="C142" s="20" t="s">
        <v>2243</v>
      </c>
      <c r="D142" s="20" t="s">
        <v>1240</v>
      </c>
      <c r="E142" s="20" t="s">
        <v>1240</v>
      </c>
      <c r="F142" s="20" t="s">
        <v>1241</v>
      </c>
      <c r="G142" s="20" t="s">
        <v>1242</v>
      </c>
      <c r="H142" s="20" t="s">
        <v>1243</v>
      </c>
      <c r="I142" s="20" t="s">
        <v>706</v>
      </c>
      <c r="J142" s="20" t="s">
        <v>1240</v>
      </c>
      <c r="K142" s="20" t="s">
        <v>1240</v>
      </c>
      <c r="L142" s="20" t="s">
        <v>1244</v>
      </c>
      <c r="M142" s="21">
        <v>45643</v>
      </c>
      <c r="N142" t="str">
        <f t="shared" si="26"/>
        <v>2620560000</v>
      </c>
      <c r="O142" t="str">
        <f t="shared" si="27"/>
        <v>Értékesített gyógyszertári áru (Szvár patika)</v>
      </c>
      <c r="P142" t="str">
        <f t="shared" si="28"/>
        <v>KM2103</v>
      </c>
      <c r="Q142" t="str">
        <f t="shared" si="29"/>
        <v>Árubeszerzés</v>
      </c>
      <c r="R142" t="str">
        <f t="shared" si="30"/>
        <v>KM21</v>
      </c>
      <c r="S142" t="str">
        <f t="shared" si="31"/>
        <v>Dologi és egyéb működési</v>
      </c>
      <c r="T142" t="str">
        <f t="shared" si="32"/>
        <v>KM2</v>
      </c>
      <c r="U142" t="str">
        <f t="shared" si="33"/>
        <v>Dologi és egyéb működési</v>
      </c>
      <c r="V142" t="str">
        <f t="shared" si="34"/>
        <v>KM</v>
      </c>
      <c r="W142" t="str">
        <f t="shared" si="35"/>
        <v>Működési kiadások</v>
      </c>
      <c r="X142" t="str">
        <f t="shared" si="36"/>
        <v>KIADASOK</v>
      </c>
      <c r="Y142" t="str">
        <f t="shared" si="37"/>
        <v>Kiadások</v>
      </c>
      <c r="Z142" t="str">
        <f t="shared" si="38"/>
        <v>kell</v>
      </c>
      <c r="AA142" t="str">
        <f>IF(L142&lt;&gt;"0006","nem kell",IF(AND(VLOOKUP($A142,pü_tétel_csop!$A:$B,1,1)&lt;=$A142,VLOOKUP($A142,pü_tétel_csop!$A:$B,2,1)&gt;=$A142),VLOOKUP($A142,pü_tétel_csop!$A:$D,4,1),"nincs besorolva"))</f>
        <v>KM2</v>
      </c>
    </row>
    <row r="143" spans="1:27" x14ac:dyDescent="0.25">
      <c r="A143" s="20" t="s">
        <v>2519</v>
      </c>
      <c r="B143" s="20" t="s">
        <v>2520</v>
      </c>
      <c r="C143" s="20" t="s">
        <v>2520</v>
      </c>
      <c r="D143" s="20" t="s">
        <v>1240</v>
      </c>
      <c r="E143" s="20" t="s">
        <v>1240</v>
      </c>
      <c r="F143" s="20" t="s">
        <v>1241</v>
      </c>
      <c r="G143" s="20" t="s">
        <v>1242</v>
      </c>
      <c r="H143" s="20" t="s">
        <v>1243</v>
      </c>
      <c r="I143" s="20" t="s">
        <v>706</v>
      </c>
      <c r="J143" s="20" t="s">
        <v>1240</v>
      </c>
      <c r="K143" s="20" t="s">
        <v>1240</v>
      </c>
      <c r="L143" s="20" t="s">
        <v>1244</v>
      </c>
      <c r="M143" s="21">
        <v>45827</v>
      </c>
      <c r="N143" t="str">
        <f t="shared" si="26"/>
        <v>2620700000</v>
      </c>
      <c r="O143" t="str">
        <f t="shared" si="27"/>
        <v>Konditermi áruk</v>
      </c>
      <c r="P143" t="str">
        <f t="shared" si="28"/>
        <v>KM2103</v>
      </c>
      <c r="Q143" t="str">
        <f t="shared" si="29"/>
        <v>Árubeszerzés</v>
      </c>
      <c r="R143" t="str">
        <f t="shared" si="30"/>
        <v>KM21</v>
      </c>
      <c r="S143" t="str">
        <f t="shared" si="31"/>
        <v>Dologi és egyéb működési</v>
      </c>
      <c r="T143" t="str">
        <f t="shared" si="32"/>
        <v>KM2</v>
      </c>
      <c r="U143" t="str">
        <f t="shared" si="33"/>
        <v>Dologi és egyéb működési</v>
      </c>
      <c r="V143" t="str">
        <f t="shared" si="34"/>
        <v>KM</v>
      </c>
      <c r="W143" t="str">
        <f t="shared" si="35"/>
        <v>Működési kiadások</v>
      </c>
      <c r="X143" t="str">
        <f t="shared" si="36"/>
        <v>KIADASOK</v>
      </c>
      <c r="Y143" t="str">
        <f t="shared" si="37"/>
        <v>Kiadások</v>
      </c>
      <c r="Z143" t="str">
        <f t="shared" si="38"/>
        <v>kell</v>
      </c>
      <c r="AA143" t="str">
        <f>IF(L143&lt;&gt;"0006","nem kell",IF(AND(VLOOKUP($A143,pü_tétel_csop!$A:$B,1,1)&lt;=$A143,VLOOKUP($A143,pü_tétel_csop!$A:$B,2,1)&gt;=$A143),VLOOKUP($A143,pü_tétel_csop!$A:$D,4,1),"nincs besorolva"))</f>
        <v>KM2</v>
      </c>
    </row>
    <row r="144" spans="1:27" x14ac:dyDescent="0.25">
      <c r="A144" s="20" t="s">
        <v>2226</v>
      </c>
      <c r="B144" s="20" t="s">
        <v>2227</v>
      </c>
      <c r="C144" s="20" t="s">
        <v>2228</v>
      </c>
      <c r="D144" s="20" t="s">
        <v>1240</v>
      </c>
      <c r="E144" s="20" t="s">
        <v>1240</v>
      </c>
      <c r="F144" s="20" t="s">
        <v>1241</v>
      </c>
      <c r="G144" s="20" t="s">
        <v>1242</v>
      </c>
      <c r="H144" s="20" t="s">
        <v>1243</v>
      </c>
      <c r="I144" s="20" t="s">
        <v>706</v>
      </c>
      <c r="J144" s="20" t="s">
        <v>1240</v>
      </c>
      <c r="K144" s="20" t="s">
        <v>1240</v>
      </c>
      <c r="L144" s="20" t="s">
        <v>1244</v>
      </c>
      <c r="M144" s="21">
        <v>45643</v>
      </c>
      <c r="N144" t="str">
        <f t="shared" si="26"/>
        <v>2621450000</v>
      </c>
      <c r="O144" t="str">
        <f t="shared" si="27"/>
        <v>Értékesítésre vett gyógyszertári áru KC</v>
      </c>
      <c r="P144" t="str">
        <f t="shared" si="28"/>
        <v>KM2103</v>
      </c>
      <c r="Q144" t="str">
        <f t="shared" si="29"/>
        <v>Árubeszerzés</v>
      </c>
      <c r="R144" t="str">
        <f t="shared" si="30"/>
        <v>KM21</v>
      </c>
      <c r="S144" t="str">
        <f t="shared" si="31"/>
        <v>Dologi és egyéb működési</v>
      </c>
      <c r="T144" t="str">
        <f t="shared" si="32"/>
        <v>KM2</v>
      </c>
      <c r="U144" t="str">
        <f t="shared" si="33"/>
        <v>Dologi és egyéb működési</v>
      </c>
      <c r="V144" t="str">
        <f t="shared" si="34"/>
        <v>KM</v>
      </c>
      <c r="W144" t="str">
        <f t="shared" si="35"/>
        <v>Működési kiadások</v>
      </c>
      <c r="X144" t="str">
        <f t="shared" si="36"/>
        <v>KIADASOK</v>
      </c>
      <c r="Y144" t="str">
        <f t="shared" si="37"/>
        <v>Kiadások</v>
      </c>
      <c r="Z144" t="str">
        <f t="shared" si="38"/>
        <v>kell</v>
      </c>
      <c r="AA144" t="str">
        <f>IF(L144&lt;&gt;"0006","nem kell",IF(AND(VLOOKUP($A144,pü_tétel_csop!$A:$B,1,1)&lt;=$A144,VLOOKUP($A144,pü_tétel_csop!$A:$B,2,1)&gt;=$A144),VLOOKUP($A144,pü_tétel_csop!$A:$D,4,1),"nincs besorolva"))</f>
        <v>KM2</v>
      </c>
    </row>
    <row r="145" spans="1:27" x14ac:dyDescent="0.25">
      <c r="A145" s="20" t="s">
        <v>2229</v>
      </c>
      <c r="B145" s="20" t="s">
        <v>2230</v>
      </c>
      <c r="C145" s="20" t="s">
        <v>2231</v>
      </c>
      <c r="D145" s="20" t="s">
        <v>1240</v>
      </c>
      <c r="E145" s="20" t="s">
        <v>1240</v>
      </c>
      <c r="F145" s="20" t="s">
        <v>1241</v>
      </c>
      <c r="G145" s="20" t="s">
        <v>1242</v>
      </c>
      <c r="H145" s="20" t="s">
        <v>1243</v>
      </c>
      <c r="I145" s="20" t="s">
        <v>706</v>
      </c>
      <c r="J145" s="20" t="s">
        <v>1240</v>
      </c>
      <c r="K145" s="20" t="s">
        <v>1240</v>
      </c>
      <c r="L145" s="20" t="s">
        <v>1244</v>
      </c>
      <c r="M145" s="21">
        <v>45643</v>
      </c>
      <c r="N145" t="str">
        <f t="shared" si="26"/>
        <v>2622450000</v>
      </c>
      <c r="O145" t="str">
        <f t="shared" si="27"/>
        <v>Értékesítésre vett gyógyszertári áru MK</v>
      </c>
      <c r="P145" t="str">
        <f t="shared" si="28"/>
        <v>KM2103</v>
      </c>
      <c r="Q145" t="str">
        <f t="shared" si="29"/>
        <v>Árubeszerzés</v>
      </c>
      <c r="R145" t="str">
        <f t="shared" si="30"/>
        <v>KM21</v>
      </c>
      <c r="S145" t="str">
        <f t="shared" si="31"/>
        <v>Dologi és egyéb működési</v>
      </c>
      <c r="T145" t="str">
        <f t="shared" si="32"/>
        <v>KM2</v>
      </c>
      <c r="U145" t="str">
        <f t="shared" si="33"/>
        <v>Dologi és egyéb működési</v>
      </c>
      <c r="V145" t="str">
        <f t="shared" si="34"/>
        <v>KM</v>
      </c>
      <c r="W145" t="str">
        <f t="shared" si="35"/>
        <v>Működési kiadások</v>
      </c>
      <c r="X145" t="str">
        <f t="shared" si="36"/>
        <v>KIADASOK</v>
      </c>
      <c r="Y145" t="str">
        <f t="shared" si="37"/>
        <v>Kiadások</v>
      </c>
      <c r="Z145" t="str">
        <f t="shared" si="38"/>
        <v>kell</v>
      </c>
      <c r="AA145" t="str">
        <f>IF(L145&lt;&gt;"0006","nem kell",IF(AND(VLOOKUP($A145,pü_tétel_csop!$A:$B,1,1)&lt;=$A145,VLOOKUP($A145,pü_tétel_csop!$A:$B,2,1)&gt;=$A145),VLOOKUP($A145,pü_tétel_csop!$A:$D,4,1),"nincs besorolva"))</f>
        <v>KM2</v>
      </c>
    </row>
    <row r="146" spans="1:27" x14ac:dyDescent="0.25">
      <c r="A146" s="20" t="s">
        <v>2232</v>
      </c>
      <c r="B146" s="20" t="s">
        <v>2233</v>
      </c>
      <c r="C146" s="20" t="s">
        <v>2234</v>
      </c>
      <c r="D146" s="20" t="s">
        <v>1240</v>
      </c>
      <c r="E146" s="20" t="s">
        <v>1240</v>
      </c>
      <c r="F146" s="20" t="s">
        <v>1241</v>
      </c>
      <c r="G146" s="20" t="s">
        <v>1242</v>
      </c>
      <c r="H146" s="20" t="s">
        <v>1243</v>
      </c>
      <c r="I146" s="20" t="s">
        <v>706</v>
      </c>
      <c r="J146" s="20" t="s">
        <v>1240</v>
      </c>
      <c r="K146" s="20" t="s">
        <v>1240</v>
      </c>
      <c r="L146" s="20" t="s">
        <v>1244</v>
      </c>
      <c r="M146" s="21">
        <v>45643</v>
      </c>
      <c r="N146" t="str">
        <f t="shared" si="26"/>
        <v>2623450000</v>
      </c>
      <c r="O146" t="str">
        <f t="shared" si="27"/>
        <v>Értékesítésre vett gyógyszertári áru ZK</v>
      </c>
      <c r="P146" t="str">
        <f t="shared" si="28"/>
        <v>KM2103</v>
      </c>
      <c r="Q146" t="str">
        <f t="shared" si="29"/>
        <v>Árubeszerzés</v>
      </c>
      <c r="R146" t="str">
        <f t="shared" si="30"/>
        <v>KM21</v>
      </c>
      <c r="S146" t="str">
        <f t="shared" si="31"/>
        <v>Dologi és egyéb működési</v>
      </c>
      <c r="T146" t="str">
        <f t="shared" si="32"/>
        <v>KM2</v>
      </c>
      <c r="U146" t="str">
        <f t="shared" si="33"/>
        <v>Dologi és egyéb működési</v>
      </c>
      <c r="V146" t="str">
        <f t="shared" si="34"/>
        <v>KM</v>
      </c>
      <c r="W146" t="str">
        <f t="shared" si="35"/>
        <v>Működési kiadások</v>
      </c>
      <c r="X146" t="str">
        <f t="shared" si="36"/>
        <v>KIADASOK</v>
      </c>
      <c r="Y146" t="str">
        <f t="shared" si="37"/>
        <v>Kiadások</v>
      </c>
      <c r="Z146" t="str">
        <f t="shared" si="38"/>
        <v>kell</v>
      </c>
      <c r="AA146" t="str">
        <f>IF(L146&lt;&gt;"0006","nem kell",IF(AND(VLOOKUP($A146,pü_tétel_csop!$A:$B,1,1)&lt;=$A146,VLOOKUP($A146,pü_tétel_csop!$A:$B,2,1)&gt;=$A146),VLOOKUP($A146,pü_tétel_csop!$A:$D,4,1),"nincs besorolva"))</f>
        <v>KM2</v>
      </c>
    </row>
    <row r="147" spans="1:27" x14ac:dyDescent="0.25">
      <c r="A147" s="20" t="s">
        <v>720</v>
      </c>
      <c r="B147" s="20" t="s">
        <v>721</v>
      </c>
      <c r="C147" s="20" t="s">
        <v>721</v>
      </c>
      <c r="D147" s="20" t="s">
        <v>1240</v>
      </c>
      <c r="E147" s="20" t="s">
        <v>1240</v>
      </c>
      <c r="F147" s="20" t="s">
        <v>1241</v>
      </c>
      <c r="G147" s="20" t="s">
        <v>1242</v>
      </c>
      <c r="H147" s="20" t="s">
        <v>1243</v>
      </c>
      <c r="I147" s="20" t="s">
        <v>706</v>
      </c>
      <c r="J147" s="20" t="s">
        <v>1240</v>
      </c>
      <c r="K147" s="20" t="s">
        <v>1240</v>
      </c>
      <c r="L147" s="20" t="s">
        <v>1244</v>
      </c>
      <c r="M147" s="21">
        <v>45643</v>
      </c>
      <c r="N147" t="str">
        <f t="shared" si="26"/>
        <v>2810100000</v>
      </c>
      <c r="O147" t="str">
        <f t="shared" si="27"/>
        <v>Göngyölegek</v>
      </c>
      <c r="P147" t="str">
        <f t="shared" si="28"/>
        <v>KM2103</v>
      </c>
      <c r="Q147" t="str">
        <f t="shared" si="29"/>
        <v>Árubeszerzés</v>
      </c>
      <c r="R147" t="str">
        <f t="shared" si="30"/>
        <v>KM21</v>
      </c>
      <c r="S147" t="str">
        <f t="shared" si="31"/>
        <v>Dologi és egyéb működési</v>
      </c>
      <c r="T147" t="str">
        <f t="shared" si="32"/>
        <v>KM2</v>
      </c>
      <c r="U147" t="str">
        <f t="shared" si="33"/>
        <v>Dologi és egyéb működési</v>
      </c>
      <c r="V147" t="str">
        <f t="shared" si="34"/>
        <v>KM</v>
      </c>
      <c r="W147" t="str">
        <f t="shared" si="35"/>
        <v>Működési kiadások</v>
      </c>
      <c r="X147" t="str">
        <f t="shared" si="36"/>
        <v>KIADASOK</v>
      </c>
      <c r="Y147" t="str">
        <f t="shared" si="37"/>
        <v>Kiadások</v>
      </c>
      <c r="Z147" t="str">
        <f t="shared" si="38"/>
        <v>kell</v>
      </c>
      <c r="AA147" t="str">
        <f>IF(L147&lt;&gt;"0006","nem kell",IF(AND(VLOOKUP($A147,pü_tétel_csop!$A:$B,1,1)&lt;=$A147,VLOOKUP($A147,pü_tétel_csop!$A:$B,2,1)&gt;=$A147),VLOOKUP($A147,pü_tétel_csop!$A:$D,4,1),"nincs besorolva"))</f>
        <v>KM2</v>
      </c>
    </row>
    <row r="148" spans="1:27" x14ac:dyDescent="0.25">
      <c r="A148" s="20" t="s">
        <v>2235</v>
      </c>
      <c r="B148" s="20" t="s">
        <v>2236</v>
      </c>
      <c r="C148" s="20" t="s">
        <v>2236</v>
      </c>
      <c r="D148" s="20" t="s">
        <v>1240</v>
      </c>
      <c r="E148" s="20" t="s">
        <v>1240</v>
      </c>
      <c r="F148" s="20" t="s">
        <v>1241</v>
      </c>
      <c r="G148" s="20" t="s">
        <v>1242</v>
      </c>
      <c r="H148" s="20" t="s">
        <v>1243</v>
      </c>
      <c r="I148" s="20" t="s">
        <v>706</v>
      </c>
      <c r="J148" s="20" t="s">
        <v>1240</v>
      </c>
      <c r="K148" s="20" t="s">
        <v>1240</v>
      </c>
      <c r="L148" s="20" t="s">
        <v>1244</v>
      </c>
      <c r="M148" s="21">
        <v>45643</v>
      </c>
      <c r="N148" t="str">
        <f t="shared" si="26"/>
        <v>2811100000</v>
      </c>
      <c r="O148" t="str">
        <f t="shared" si="27"/>
        <v>Göngyölegek KC</v>
      </c>
      <c r="P148" t="str">
        <f t="shared" si="28"/>
        <v>KM2103</v>
      </c>
      <c r="Q148" t="str">
        <f t="shared" si="29"/>
        <v>Árubeszerzés</v>
      </c>
      <c r="R148" t="str">
        <f t="shared" si="30"/>
        <v>KM21</v>
      </c>
      <c r="S148" t="str">
        <f t="shared" si="31"/>
        <v>Dologi és egyéb működési</v>
      </c>
      <c r="T148" t="str">
        <f t="shared" si="32"/>
        <v>KM2</v>
      </c>
      <c r="U148" t="str">
        <f t="shared" si="33"/>
        <v>Dologi és egyéb működési</v>
      </c>
      <c r="V148" t="str">
        <f t="shared" si="34"/>
        <v>KM</v>
      </c>
      <c r="W148" t="str">
        <f t="shared" si="35"/>
        <v>Működési kiadások</v>
      </c>
      <c r="X148" t="str">
        <f t="shared" si="36"/>
        <v>KIADASOK</v>
      </c>
      <c r="Y148" t="str">
        <f t="shared" si="37"/>
        <v>Kiadások</v>
      </c>
      <c r="Z148" t="str">
        <f t="shared" si="38"/>
        <v>kell</v>
      </c>
      <c r="AA148" t="str">
        <f>IF(L148&lt;&gt;"0006","nem kell",IF(AND(VLOOKUP($A148,pü_tétel_csop!$A:$B,1,1)&lt;=$A148,VLOOKUP($A148,pü_tétel_csop!$A:$B,2,1)&gt;=$A148),VLOOKUP($A148,pü_tétel_csop!$A:$D,4,1),"nincs besorolva"))</f>
        <v>KM2</v>
      </c>
    </row>
    <row r="149" spans="1:27" x14ac:dyDescent="0.25">
      <c r="A149" s="20" t="s">
        <v>2237</v>
      </c>
      <c r="B149" s="20" t="s">
        <v>2238</v>
      </c>
      <c r="C149" s="20" t="s">
        <v>2238</v>
      </c>
      <c r="D149" s="20" t="s">
        <v>1240</v>
      </c>
      <c r="E149" s="20" t="s">
        <v>1240</v>
      </c>
      <c r="F149" s="20" t="s">
        <v>1241</v>
      </c>
      <c r="G149" s="20" t="s">
        <v>1242</v>
      </c>
      <c r="H149" s="20" t="s">
        <v>1243</v>
      </c>
      <c r="I149" s="20" t="s">
        <v>706</v>
      </c>
      <c r="J149" s="20" t="s">
        <v>1240</v>
      </c>
      <c r="K149" s="20" t="s">
        <v>1240</v>
      </c>
      <c r="L149" s="20" t="s">
        <v>1244</v>
      </c>
      <c r="M149" s="21">
        <v>45643</v>
      </c>
      <c r="N149" t="str">
        <f t="shared" si="26"/>
        <v>2812100000</v>
      </c>
      <c r="O149" t="str">
        <f t="shared" si="27"/>
        <v>Göngyölegek MK</v>
      </c>
      <c r="P149" t="str">
        <f t="shared" si="28"/>
        <v>KM2103</v>
      </c>
      <c r="Q149" t="str">
        <f t="shared" si="29"/>
        <v>Árubeszerzés</v>
      </c>
      <c r="R149" t="str">
        <f t="shared" si="30"/>
        <v>KM21</v>
      </c>
      <c r="S149" t="str">
        <f t="shared" si="31"/>
        <v>Dologi és egyéb működési</v>
      </c>
      <c r="T149" t="str">
        <f t="shared" si="32"/>
        <v>KM2</v>
      </c>
      <c r="U149" t="str">
        <f t="shared" si="33"/>
        <v>Dologi és egyéb működési</v>
      </c>
      <c r="V149" t="str">
        <f t="shared" si="34"/>
        <v>KM</v>
      </c>
      <c r="W149" t="str">
        <f t="shared" si="35"/>
        <v>Működési kiadások</v>
      </c>
      <c r="X149" t="str">
        <f t="shared" si="36"/>
        <v>KIADASOK</v>
      </c>
      <c r="Y149" t="str">
        <f t="shared" si="37"/>
        <v>Kiadások</v>
      </c>
      <c r="Z149" t="str">
        <f t="shared" si="38"/>
        <v>kell</v>
      </c>
      <c r="AA149" t="str">
        <f>IF(L149&lt;&gt;"0006","nem kell",IF(AND(VLOOKUP($A149,pü_tétel_csop!$A:$B,1,1)&lt;=$A149,VLOOKUP($A149,pü_tétel_csop!$A:$B,2,1)&gt;=$A149),VLOOKUP($A149,pü_tétel_csop!$A:$D,4,1),"nincs besorolva"))</f>
        <v>KM2</v>
      </c>
    </row>
    <row r="150" spans="1:27" x14ac:dyDescent="0.25">
      <c r="A150" s="20" t="s">
        <v>2239</v>
      </c>
      <c r="B150" s="20" t="s">
        <v>2240</v>
      </c>
      <c r="C150" s="20" t="s">
        <v>2240</v>
      </c>
      <c r="D150" s="20" t="s">
        <v>1240</v>
      </c>
      <c r="E150" s="20" t="s">
        <v>1240</v>
      </c>
      <c r="F150" s="20" t="s">
        <v>1241</v>
      </c>
      <c r="G150" s="20" t="s">
        <v>1242</v>
      </c>
      <c r="H150" s="20" t="s">
        <v>1243</v>
      </c>
      <c r="I150" s="20" t="s">
        <v>706</v>
      </c>
      <c r="J150" s="20" t="s">
        <v>1240</v>
      </c>
      <c r="K150" s="20" t="s">
        <v>1240</v>
      </c>
      <c r="L150" s="20" t="s">
        <v>1244</v>
      </c>
      <c r="M150" s="21">
        <v>45643</v>
      </c>
      <c r="N150" t="str">
        <f t="shared" si="26"/>
        <v>2813100000</v>
      </c>
      <c r="O150" t="str">
        <f t="shared" si="27"/>
        <v>Göngyölegek ZK</v>
      </c>
      <c r="P150" t="str">
        <f t="shared" si="28"/>
        <v>KM2103</v>
      </c>
      <c r="Q150" t="str">
        <f t="shared" si="29"/>
        <v>Árubeszerzés</v>
      </c>
      <c r="R150" t="str">
        <f t="shared" si="30"/>
        <v>KM21</v>
      </c>
      <c r="S150" t="str">
        <f t="shared" si="31"/>
        <v>Dologi és egyéb működési</v>
      </c>
      <c r="T150" t="str">
        <f t="shared" si="32"/>
        <v>KM2</v>
      </c>
      <c r="U150" t="str">
        <f t="shared" si="33"/>
        <v>Dologi és egyéb működési</v>
      </c>
      <c r="V150" t="str">
        <f t="shared" si="34"/>
        <v>KM</v>
      </c>
      <c r="W150" t="str">
        <f t="shared" si="35"/>
        <v>Működési kiadások</v>
      </c>
      <c r="X150" t="str">
        <f t="shared" si="36"/>
        <v>KIADASOK</v>
      </c>
      <c r="Y150" t="str">
        <f t="shared" si="37"/>
        <v>Kiadások</v>
      </c>
      <c r="Z150" t="str">
        <f t="shared" si="38"/>
        <v>kell</v>
      </c>
      <c r="AA150" t="str">
        <f>IF(L150&lt;&gt;"0006","nem kell",IF(AND(VLOOKUP($A150,pü_tétel_csop!$A:$B,1,1)&lt;=$A150,VLOOKUP($A150,pü_tétel_csop!$A:$B,2,1)&gt;=$A150),VLOOKUP($A150,pü_tétel_csop!$A:$D,4,1),"nincs besorolva"))</f>
        <v>KM2</v>
      </c>
    </row>
    <row r="151" spans="1:27" x14ac:dyDescent="0.25">
      <c r="A151" s="20" t="s">
        <v>2268</v>
      </c>
      <c r="B151" s="20" t="s">
        <v>2269</v>
      </c>
      <c r="C151" s="20" t="s">
        <v>2270</v>
      </c>
      <c r="D151" s="20" t="s">
        <v>1240</v>
      </c>
      <c r="E151" s="20" t="s">
        <v>1240</v>
      </c>
      <c r="F151" s="20" t="s">
        <v>1241</v>
      </c>
      <c r="G151" s="20" t="s">
        <v>1242</v>
      </c>
      <c r="H151" s="20" t="s">
        <v>1243</v>
      </c>
      <c r="I151" s="20" t="s">
        <v>706</v>
      </c>
      <c r="J151" s="20" t="s">
        <v>1240</v>
      </c>
      <c r="K151" s="20" t="s">
        <v>1240</v>
      </c>
      <c r="L151" s="20" t="s">
        <v>1244</v>
      </c>
      <c r="M151" s="21">
        <v>45643</v>
      </c>
      <c r="N151" t="str">
        <f t="shared" si="26"/>
        <v>2915000000</v>
      </c>
      <c r="O151" t="str">
        <f t="shared" si="27"/>
        <v>ÁB/SZB Komló gyógyszertár</v>
      </c>
      <c r="P151" t="str">
        <f t="shared" si="28"/>
        <v>KM2103</v>
      </c>
      <c r="Q151" t="str">
        <f t="shared" si="29"/>
        <v>Árubeszerzés</v>
      </c>
      <c r="R151" t="str">
        <f t="shared" si="30"/>
        <v>KM21</v>
      </c>
      <c r="S151" t="str">
        <f t="shared" si="31"/>
        <v>Dologi és egyéb működési</v>
      </c>
      <c r="T151" t="str">
        <f t="shared" si="32"/>
        <v>KM2</v>
      </c>
      <c r="U151" t="str">
        <f t="shared" si="33"/>
        <v>Dologi és egyéb működési</v>
      </c>
      <c r="V151" t="str">
        <f t="shared" si="34"/>
        <v>KM</v>
      </c>
      <c r="W151" t="str">
        <f t="shared" si="35"/>
        <v>Működési kiadások</v>
      </c>
      <c r="X151" t="str">
        <f t="shared" si="36"/>
        <v>KIADASOK</v>
      </c>
      <c r="Y151" t="str">
        <f t="shared" si="37"/>
        <v>Kiadások</v>
      </c>
      <c r="Z151" t="str">
        <f t="shared" si="38"/>
        <v>kell</v>
      </c>
      <c r="AA151" t="str">
        <f>IF(L151&lt;&gt;"0006","nem kell",IF(AND(VLOOKUP($A151,pü_tétel_csop!$A:$B,1,1)&lt;=$A151,VLOOKUP($A151,pü_tétel_csop!$A:$B,2,1)&gt;=$A151),VLOOKUP($A151,pü_tétel_csop!$A:$D,4,1),"nincs besorolva"))</f>
        <v>KM2</v>
      </c>
    </row>
    <row r="152" spans="1:27" x14ac:dyDescent="0.25">
      <c r="A152" s="20" t="s">
        <v>2063</v>
      </c>
      <c r="B152" s="20" t="s">
        <v>2064</v>
      </c>
      <c r="C152" s="20" t="s">
        <v>2064</v>
      </c>
      <c r="D152" s="20" t="s">
        <v>1240</v>
      </c>
      <c r="E152" s="20" t="s">
        <v>1240</v>
      </c>
      <c r="F152" s="20" t="s">
        <v>1241</v>
      </c>
      <c r="G152" s="20" t="s">
        <v>1242</v>
      </c>
      <c r="H152" s="20" t="s">
        <v>1243</v>
      </c>
      <c r="I152" s="20" t="s">
        <v>706</v>
      </c>
      <c r="J152" s="20" t="s">
        <v>1240</v>
      </c>
      <c r="K152" s="20" t="s">
        <v>1240</v>
      </c>
      <c r="L152" s="20" t="s">
        <v>1244</v>
      </c>
      <c r="M152" s="21">
        <v>45643</v>
      </c>
      <c r="N152" t="str">
        <f t="shared" si="26"/>
        <v>2919100000</v>
      </c>
      <c r="O152" t="str">
        <f t="shared" si="27"/>
        <v>SRM technikai</v>
      </c>
      <c r="P152" t="str">
        <f t="shared" si="28"/>
        <v>KM2103</v>
      </c>
      <c r="Q152" t="str">
        <f t="shared" si="29"/>
        <v>Árubeszerzés</v>
      </c>
      <c r="R152" t="str">
        <f t="shared" si="30"/>
        <v>KM21</v>
      </c>
      <c r="S152" t="str">
        <f t="shared" si="31"/>
        <v>Dologi és egyéb működési</v>
      </c>
      <c r="T152" t="str">
        <f t="shared" si="32"/>
        <v>KM2</v>
      </c>
      <c r="U152" t="str">
        <f t="shared" si="33"/>
        <v>Dologi és egyéb működési</v>
      </c>
      <c r="V152" t="str">
        <f t="shared" si="34"/>
        <v>KM</v>
      </c>
      <c r="W152" t="str">
        <f t="shared" si="35"/>
        <v>Működési kiadások</v>
      </c>
      <c r="X152" t="str">
        <f t="shared" si="36"/>
        <v>KIADASOK</v>
      </c>
      <c r="Y152" t="str">
        <f t="shared" si="37"/>
        <v>Kiadások</v>
      </c>
      <c r="Z152" t="str">
        <f t="shared" si="38"/>
        <v>kell</v>
      </c>
      <c r="AA152" t="str">
        <f>IF(L152&lt;&gt;"0006","nem kell",IF(AND(VLOOKUP($A152,pü_tétel_csop!$A:$B,1,1)&lt;=$A152,VLOOKUP($A152,pü_tétel_csop!$A:$B,2,1)&gt;=$A152),VLOOKUP($A152,pü_tétel_csop!$A:$D,4,1),"nincs besorolva"))</f>
        <v>KM2</v>
      </c>
    </row>
    <row r="153" spans="1:27" x14ac:dyDescent="0.25">
      <c r="A153" s="20" t="s">
        <v>722</v>
      </c>
      <c r="B153" s="20" t="s">
        <v>723</v>
      </c>
      <c r="C153" s="20" t="s">
        <v>1297</v>
      </c>
      <c r="D153" s="20" t="s">
        <v>1240</v>
      </c>
      <c r="E153" s="20" t="s">
        <v>1240</v>
      </c>
      <c r="F153" s="20" t="s">
        <v>1241</v>
      </c>
      <c r="G153" s="20" t="s">
        <v>1242</v>
      </c>
      <c r="H153" s="20" t="s">
        <v>1243</v>
      </c>
      <c r="I153" s="20" t="s">
        <v>706</v>
      </c>
      <c r="J153" s="20" t="s">
        <v>1240</v>
      </c>
      <c r="K153" s="20" t="s">
        <v>1240</v>
      </c>
      <c r="L153" s="20" t="s">
        <v>1244</v>
      </c>
      <c r="M153" s="21">
        <v>45643</v>
      </c>
      <c r="N153" t="str">
        <f t="shared" si="26"/>
        <v>2929550000</v>
      </c>
      <c r="O153" t="str">
        <f t="shared" si="27"/>
        <v>ÁB/SZB áru (UNIV patika)</v>
      </c>
      <c r="P153" t="str">
        <f t="shared" si="28"/>
        <v>KM2103</v>
      </c>
      <c r="Q153" t="str">
        <f t="shared" si="29"/>
        <v>Árubeszerzés</v>
      </c>
      <c r="R153" t="str">
        <f t="shared" si="30"/>
        <v>KM21</v>
      </c>
      <c r="S153" t="str">
        <f t="shared" si="31"/>
        <v>Dologi és egyéb működési</v>
      </c>
      <c r="T153" t="str">
        <f t="shared" si="32"/>
        <v>KM2</v>
      </c>
      <c r="U153" t="str">
        <f t="shared" si="33"/>
        <v>Dologi és egyéb működési</v>
      </c>
      <c r="V153" t="str">
        <f t="shared" si="34"/>
        <v>KM</v>
      </c>
      <c r="W153" t="str">
        <f t="shared" si="35"/>
        <v>Működési kiadások</v>
      </c>
      <c r="X153" t="str">
        <f t="shared" si="36"/>
        <v>KIADASOK</v>
      </c>
      <c r="Y153" t="str">
        <f t="shared" si="37"/>
        <v>Kiadások</v>
      </c>
      <c r="Z153" t="str">
        <f t="shared" si="38"/>
        <v>kell</v>
      </c>
      <c r="AA153" t="str">
        <f>IF(L153&lt;&gt;"0006","nem kell",IF(AND(VLOOKUP($A153,pü_tétel_csop!$A:$B,1,1)&lt;=$A153,VLOOKUP($A153,pü_tétel_csop!$A:$B,2,1)&gt;=$A153),VLOOKUP($A153,pü_tétel_csop!$A:$D,4,1),"nincs besorolva"))</f>
        <v>KM2</v>
      </c>
    </row>
    <row r="154" spans="1:27" x14ac:dyDescent="0.25">
      <c r="A154" s="20" t="s">
        <v>2241</v>
      </c>
      <c r="B154" s="20" t="s">
        <v>2242</v>
      </c>
      <c r="C154" s="20" t="s">
        <v>2242</v>
      </c>
      <c r="D154" s="20" t="s">
        <v>1240</v>
      </c>
      <c r="E154" s="20" t="s">
        <v>1240</v>
      </c>
      <c r="F154" s="20" t="s">
        <v>1241</v>
      </c>
      <c r="G154" s="20" t="s">
        <v>1242</v>
      </c>
      <c r="H154" s="20" t="s">
        <v>1243</v>
      </c>
      <c r="I154" s="20" t="s">
        <v>706</v>
      </c>
      <c r="J154" s="20" t="s">
        <v>1240</v>
      </c>
      <c r="K154" s="20" t="s">
        <v>1240</v>
      </c>
      <c r="L154" s="20" t="s">
        <v>1244</v>
      </c>
      <c r="M154" s="21">
        <v>45643</v>
      </c>
      <c r="N154" t="str">
        <f t="shared" si="26"/>
        <v>2929570000</v>
      </c>
      <c r="O154" t="str">
        <f t="shared" si="27"/>
        <v>ÁB/SZB áru Komló</v>
      </c>
      <c r="P154" t="str">
        <f t="shared" si="28"/>
        <v>KM2103</v>
      </c>
      <c r="Q154" t="str">
        <f t="shared" si="29"/>
        <v>Árubeszerzés</v>
      </c>
      <c r="R154" t="str">
        <f t="shared" si="30"/>
        <v>KM21</v>
      </c>
      <c r="S154" t="str">
        <f t="shared" si="31"/>
        <v>Dologi és egyéb működési</v>
      </c>
      <c r="T154" t="str">
        <f t="shared" si="32"/>
        <v>KM2</v>
      </c>
      <c r="U154" t="str">
        <f t="shared" si="33"/>
        <v>Dologi és egyéb működési</v>
      </c>
      <c r="V154" t="str">
        <f t="shared" si="34"/>
        <v>KM</v>
      </c>
      <c r="W154" t="str">
        <f t="shared" si="35"/>
        <v>Működési kiadások</v>
      </c>
      <c r="X154" t="str">
        <f t="shared" si="36"/>
        <v>KIADASOK</v>
      </c>
      <c r="Y154" t="str">
        <f t="shared" si="37"/>
        <v>Kiadások</v>
      </c>
      <c r="Z154" t="str">
        <f t="shared" si="38"/>
        <v>kell</v>
      </c>
      <c r="AA154" t="str">
        <f>IF(L154&lt;&gt;"0006","nem kell",IF(AND(VLOOKUP($A154,pü_tétel_csop!$A:$B,1,1)&lt;=$A154,VLOOKUP($A154,pü_tétel_csop!$A:$B,2,1)&gt;=$A154),VLOOKUP($A154,pü_tétel_csop!$A:$D,4,1),"nincs besorolva"))</f>
        <v>KM2</v>
      </c>
    </row>
    <row r="155" spans="1:27" x14ac:dyDescent="0.25">
      <c r="A155" s="20" t="s">
        <v>1095</v>
      </c>
      <c r="B155" s="20" t="s">
        <v>1096</v>
      </c>
      <c r="C155" s="20" t="s">
        <v>1298</v>
      </c>
      <c r="D155" s="20" t="s">
        <v>1240</v>
      </c>
      <c r="E155" s="20" t="s">
        <v>1240</v>
      </c>
      <c r="F155" s="20" t="s">
        <v>1241</v>
      </c>
      <c r="G155" s="20" t="s">
        <v>1242</v>
      </c>
      <c r="H155" s="20" t="s">
        <v>1243</v>
      </c>
      <c r="I155" s="20" t="s">
        <v>1092</v>
      </c>
      <c r="J155" s="20" t="s">
        <v>1240</v>
      </c>
      <c r="K155" s="20" t="s">
        <v>1240</v>
      </c>
      <c r="L155" s="20" t="s">
        <v>1244</v>
      </c>
      <c r="M155" s="21">
        <v>45643</v>
      </c>
      <c r="N155" t="str">
        <f t="shared" si="26"/>
        <v>3500000000</v>
      </c>
      <c r="O155" t="str">
        <f t="shared" si="27"/>
        <v>Szállítóknak adott előleg</v>
      </c>
      <c r="P155" t="str">
        <f t="shared" si="28"/>
        <v>KM2901</v>
      </c>
      <c r="Q155" t="str">
        <f t="shared" si="29"/>
        <v>Dologi kiadás technikai</v>
      </c>
      <c r="R155" t="str">
        <f t="shared" si="30"/>
        <v>KM29</v>
      </c>
      <c r="S155" t="str">
        <f t="shared" si="31"/>
        <v>Dologi kiadás technikai</v>
      </c>
      <c r="T155" t="str">
        <f t="shared" si="32"/>
        <v>KM2</v>
      </c>
      <c r="U155" t="str">
        <f t="shared" si="33"/>
        <v>Dologi és egyéb működési</v>
      </c>
      <c r="V155" t="str">
        <f t="shared" si="34"/>
        <v>KM</v>
      </c>
      <c r="W155" t="str">
        <f t="shared" si="35"/>
        <v>Működési kiadások</v>
      </c>
      <c r="X155" t="str">
        <f t="shared" si="36"/>
        <v>KIADASOK</v>
      </c>
      <c r="Y155" t="str">
        <f t="shared" si="37"/>
        <v>Kiadások</v>
      </c>
      <c r="Z155" t="str">
        <f t="shared" si="38"/>
        <v>kell</v>
      </c>
      <c r="AA155" t="str">
        <f>IF(L155&lt;&gt;"0006","nem kell",IF(AND(VLOOKUP($A155,pü_tétel_csop!$A:$B,1,1)&lt;=$A155,VLOOKUP($A155,pü_tétel_csop!$A:$B,2,1)&gt;=$A155),VLOOKUP($A155,pü_tétel_csop!$A:$D,4,1),"nincs besorolva"))</f>
        <v>KM2</v>
      </c>
    </row>
    <row r="156" spans="1:27" x14ac:dyDescent="0.25">
      <c r="A156" s="20" t="s">
        <v>1097</v>
      </c>
      <c r="B156" s="20" t="s">
        <v>1098</v>
      </c>
      <c r="C156" s="20" t="s">
        <v>1098</v>
      </c>
      <c r="D156" s="20" t="s">
        <v>1240</v>
      </c>
      <c r="E156" s="20" t="s">
        <v>1240</v>
      </c>
      <c r="F156" s="20" t="s">
        <v>1241</v>
      </c>
      <c r="G156" s="20" t="s">
        <v>1242</v>
      </c>
      <c r="H156" s="20" t="s">
        <v>1243</v>
      </c>
      <c r="I156" s="20" t="s">
        <v>1092</v>
      </c>
      <c r="J156" s="20" t="s">
        <v>1240</v>
      </c>
      <c r="K156" s="20" t="s">
        <v>1240</v>
      </c>
      <c r="L156" s="20" t="s">
        <v>1244</v>
      </c>
      <c r="M156" s="21">
        <v>45643</v>
      </c>
      <c r="N156" t="str">
        <f t="shared" si="26"/>
        <v>3600000000</v>
      </c>
      <c r="O156" t="str">
        <f t="shared" si="27"/>
        <v>Egyéb adott előleg</v>
      </c>
      <c r="P156" t="str">
        <f t="shared" si="28"/>
        <v>KM2901</v>
      </c>
      <c r="Q156" t="str">
        <f t="shared" si="29"/>
        <v>Dologi kiadás technikai</v>
      </c>
      <c r="R156" t="str">
        <f t="shared" si="30"/>
        <v>KM29</v>
      </c>
      <c r="S156" t="str">
        <f t="shared" si="31"/>
        <v>Dologi kiadás technikai</v>
      </c>
      <c r="T156" t="str">
        <f t="shared" si="32"/>
        <v>KM2</v>
      </c>
      <c r="U156" t="str">
        <f t="shared" si="33"/>
        <v>Dologi és egyéb működési</v>
      </c>
      <c r="V156" t="str">
        <f t="shared" si="34"/>
        <v>KM</v>
      </c>
      <c r="W156" t="str">
        <f t="shared" si="35"/>
        <v>Működési kiadások</v>
      </c>
      <c r="X156" t="str">
        <f t="shared" si="36"/>
        <v>KIADASOK</v>
      </c>
      <c r="Y156" t="str">
        <f t="shared" si="37"/>
        <v>Kiadások</v>
      </c>
      <c r="Z156" t="str">
        <f t="shared" si="38"/>
        <v>kell</v>
      </c>
      <c r="AA156" t="str">
        <f>IF(L156&lt;&gt;"0006","nem kell",IF(AND(VLOOKUP($A156,pü_tétel_csop!$A:$B,1,1)&lt;=$A156,VLOOKUP($A156,pü_tétel_csop!$A:$B,2,1)&gt;=$A156),VLOOKUP($A156,pü_tétel_csop!$A:$D,4,1),"nincs besorolva"))</f>
        <v>KM2</v>
      </c>
    </row>
    <row r="157" spans="1:27" x14ac:dyDescent="0.25">
      <c r="A157" s="20" t="s">
        <v>964</v>
      </c>
      <c r="B157" s="20" t="s">
        <v>965</v>
      </c>
      <c r="C157" s="20" t="s">
        <v>1299</v>
      </c>
      <c r="D157" s="20" t="s">
        <v>1240</v>
      </c>
      <c r="E157" s="20" t="s">
        <v>1240</v>
      </c>
      <c r="F157" s="20" t="s">
        <v>1241</v>
      </c>
      <c r="G157" s="20" t="s">
        <v>1242</v>
      </c>
      <c r="H157" s="20" t="s">
        <v>1243</v>
      </c>
      <c r="I157" s="20" t="s">
        <v>962</v>
      </c>
      <c r="J157" s="20" t="s">
        <v>1240</v>
      </c>
      <c r="K157" s="20" t="s">
        <v>1240</v>
      </c>
      <c r="L157" s="20" t="s">
        <v>1244</v>
      </c>
      <c r="M157" s="21">
        <v>45643</v>
      </c>
      <c r="N157" t="str">
        <f t="shared" si="26"/>
        <v>3611000000</v>
      </c>
      <c r="O157" t="str">
        <f t="shared" si="27"/>
        <v>Dolgozóknak nyújtott lakáskölcsön</v>
      </c>
      <c r="P157" t="str">
        <f t="shared" si="28"/>
        <v>KM2115</v>
      </c>
      <c r="Q157" t="str">
        <f t="shared" si="29"/>
        <v>Egyéb dologi kiadások</v>
      </c>
      <c r="R157" t="str">
        <f t="shared" si="30"/>
        <v>KM21</v>
      </c>
      <c r="S157" t="str">
        <f t="shared" si="31"/>
        <v>Dologi és egyéb működési</v>
      </c>
      <c r="T157" t="str">
        <f t="shared" si="32"/>
        <v>KM2</v>
      </c>
      <c r="U157" t="str">
        <f t="shared" si="33"/>
        <v>Dologi és egyéb működési</v>
      </c>
      <c r="V157" t="str">
        <f t="shared" si="34"/>
        <v>KM</v>
      </c>
      <c r="W157" t="str">
        <f t="shared" si="35"/>
        <v>Működési kiadások</v>
      </c>
      <c r="X157" t="str">
        <f t="shared" si="36"/>
        <v>KIADASOK</v>
      </c>
      <c r="Y157" t="str">
        <f t="shared" si="37"/>
        <v>Kiadások</v>
      </c>
      <c r="Z157" t="str">
        <f t="shared" si="38"/>
        <v>kell</v>
      </c>
      <c r="AA157" t="str">
        <f>IF(L157&lt;&gt;"0006","nem kell",IF(AND(VLOOKUP($A157,pü_tétel_csop!$A:$B,1,1)&lt;=$A157,VLOOKUP($A157,pü_tétel_csop!$A:$B,2,1)&gt;=$A157),VLOOKUP($A157,pü_tétel_csop!$A:$D,4,1),"nincs besorolva"))</f>
        <v>KM2</v>
      </c>
    </row>
    <row r="158" spans="1:27" x14ac:dyDescent="0.25">
      <c r="A158" s="20" t="s">
        <v>1986</v>
      </c>
      <c r="B158" s="20" t="s">
        <v>1987</v>
      </c>
      <c r="C158" s="20" t="s">
        <v>1988</v>
      </c>
      <c r="D158" s="20" t="s">
        <v>1240</v>
      </c>
      <c r="E158" s="20" t="s">
        <v>1240</v>
      </c>
      <c r="F158" s="20" t="s">
        <v>1241</v>
      </c>
      <c r="G158" s="20" t="s">
        <v>1242</v>
      </c>
      <c r="H158" s="20" t="s">
        <v>1241</v>
      </c>
      <c r="I158" s="20" t="s">
        <v>374</v>
      </c>
      <c r="J158" s="20" t="s">
        <v>1240</v>
      </c>
      <c r="K158" s="20" t="s">
        <v>1240</v>
      </c>
      <c r="L158" s="20" t="s">
        <v>1244</v>
      </c>
      <c r="M158" s="21">
        <v>45643</v>
      </c>
      <c r="N158" t="str">
        <f t="shared" si="26"/>
        <v>3892100000</v>
      </c>
      <c r="O158" t="str">
        <f t="shared" si="27"/>
        <v>Bankszámlák közötti átvezetési számla dev.</v>
      </c>
      <c r="P158" t="str">
        <f t="shared" si="28"/>
        <v>BE1901</v>
      </c>
      <c r="Q158" t="str">
        <f t="shared" si="29"/>
        <v>Bevétel technikai</v>
      </c>
      <c r="R158" t="str">
        <f t="shared" si="30"/>
        <v>BE19</v>
      </c>
      <c r="S158" t="str">
        <f t="shared" si="31"/>
        <v>Bevétel technikai</v>
      </c>
      <c r="T158" t="str">
        <f t="shared" si="32"/>
        <v>BE1</v>
      </c>
      <c r="U158" t="str">
        <f t="shared" si="33"/>
        <v>Bevételek</v>
      </c>
      <c r="V158" t="str">
        <f t="shared" si="34"/>
        <v>BE</v>
      </c>
      <c r="W158" t="str">
        <f t="shared" si="35"/>
        <v>Bevételek</v>
      </c>
      <c r="X158" t="str">
        <f t="shared" si="36"/>
        <v>BEVETELEK</v>
      </c>
      <c r="Y158" t="str">
        <f t="shared" si="37"/>
        <v>Bevételek</v>
      </c>
      <c r="Z158" t="str">
        <f t="shared" si="38"/>
        <v>kell</v>
      </c>
      <c r="AA158" t="str">
        <f>IF(L158&lt;&gt;"0006","nem kell",IF(AND(VLOOKUP($A158,pü_tétel_csop!$A:$B,1,1)&lt;=$A158,VLOOKUP($A158,pü_tétel_csop!$A:$B,2,1)&gt;=$A158),VLOOKUP($A158,pü_tétel_csop!$A:$D,4,1),"nincs besorolva"))</f>
        <v>BE19</v>
      </c>
    </row>
    <row r="159" spans="1:27" x14ac:dyDescent="0.25">
      <c r="A159" s="20" t="s">
        <v>375</v>
      </c>
      <c r="B159" s="20" t="s">
        <v>376</v>
      </c>
      <c r="C159" s="20" t="s">
        <v>376</v>
      </c>
      <c r="D159" s="20" t="s">
        <v>1240</v>
      </c>
      <c r="E159" s="20" t="s">
        <v>1240</v>
      </c>
      <c r="F159" s="20" t="s">
        <v>1241</v>
      </c>
      <c r="G159" s="20" t="s">
        <v>1242</v>
      </c>
      <c r="H159" s="20" t="s">
        <v>1241</v>
      </c>
      <c r="I159" s="20" t="s">
        <v>374</v>
      </c>
      <c r="J159" s="20" t="s">
        <v>1240</v>
      </c>
      <c r="K159" s="20" t="s">
        <v>1240</v>
      </c>
      <c r="L159" s="20" t="s">
        <v>1244</v>
      </c>
      <c r="M159" s="21">
        <v>45643</v>
      </c>
      <c r="N159" t="str">
        <f t="shared" si="26"/>
        <v>3893000000</v>
      </c>
      <c r="O159" t="str">
        <f t="shared" si="27"/>
        <v>Deviza forintosítás</v>
      </c>
      <c r="P159" t="str">
        <f t="shared" si="28"/>
        <v>BE1901</v>
      </c>
      <c r="Q159" t="str">
        <f t="shared" si="29"/>
        <v>Bevétel technikai</v>
      </c>
      <c r="R159" t="str">
        <f t="shared" si="30"/>
        <v>BE19</v>
      </c>
      <c r="S159" t="str">
        <f t="shared" si="31"/>
        <v>Bevétel technikai</v>
      </c>
      <c r="T159" t="str">
        <f t="shared" si="32"/>
        <v>BE1</v>
      </c>
      <c r="U159" t="str">
        <f t="shared" si="33"/>
        <v>Bevételek</v>
      </c>
      <c r="V159" t="str">
        <f t="shared" si="34"/>
        <v>BE</v>
      </c>
      <c r="W159" t="str">
        <f t="shared" si="35"/>
        <v>Bevételek</v>
      </c>
      <c r="X159" t="str">
        <f t="shared" si="36"/>
        <v>BEVETELEK</v>
      </c>
      <c r="Y159" t="str">
        <f t="shared" si="37"/>
        <v>Bevételek</v>
      </c>
      <c r="Z159" t="str">
        <f t="shared" si="38"/>
        <v>kell</v>
      </c>
      <c r="AA159" t="str">
        <f>IF(L159&lt;&gt;"0006","nem kell",IF(AND(VLOOKUP($A159,pü_tétel_csop!$A:$B,1,1)&lt;=$A159,VLOOKUP($A159,pü_tétel_csop!$A:$B,2,1)&gt;=$A159),VLOOKUP($A159,pü_tétel_csop!$A:$D,4,1),"nincs besorolva"))</f>
        <v>BE19</v>
      </c>
    </row>
    <row r="160" spans="1:27" x14ac:dyDescent="0.25">
      <c r="A160" s="20" t="s">
        <v>2271</v>
      </c>
      <c r="B160" s="20" t="s">
        <v>2272</v>
      </c>
      <c r="C160" s="20" t="s">
        <v>2273</v>
      </c>
      <c r="D160" s="20" t="s">
        <v>1240</v>
      </c>
      <c r="E160" s="20" t="s">
        <v>1240</v>
      </c>
      <c r="F160" s="20" t="s">
        <v>1241</v>
      </c>
      <c r="G160" s="20" t="s">
        <v>1242</v>
      </c>
      <c r="H160" s="20" t="s">
        <v>1241</v>
      </c>
      <c r="I160" s="20" t="s">
        <v>374</v>
      </c>
      <c r="J160" s="20" t="s">
        <v>1240</v>
      </c>
      <c r="K160" s="20" t="s">
        <v>1240</v>
      </c>
      <c r="L160" s="20" t="s">
        <v>1244</v>
      </c>
      <c r="M160" s="21">
        <v>45643</v>
      </c>
      <c r="N160" t="str">
        <f t="shared" si="26"/>
        <v>4410000000</v>
      </c>
      <c r="O160" t="str">
        <f t="shared" si="27"/>
        <v>Hosszú lejáratra kapott kölcsönök</v>
      </c>
      <c r="P160" t="str">
        <f t="shared" si="28"/>
        <v>BE1901</v>
      </c>
      <c r="Q160" t="str">
        <f t="shared" si="29"/>
        <v>Bevétel technikai</v>
      </c>
      <c r="R160" t="str">
        <f t="shared" si="30"/>
        <v>BE19</v>
      </c>
      <c r="S160" t="str">
        <f t="shared" si="31"/>
        <v>Bevétel technikai</v>
      </c>
      <c r="T160" t="str">
        <f t="shared" si="32"/>
        <v>BE1</v>
      </c>
      <c r="U160" t="str">
        <f t="shared" si="33"/>
        <v>Bevételek</v>
      </c>
      <c r="V160" t="str">
        <f t="shared" si="34"/>
        <v>BE</v>
      </c>
      <c r="W160" t="str">
        <f t="shared" si="35"/>
        <v>Bevételek</v>
      </c>
      <c r="X160" t="str">
        <f t="shared" si="36"/>
        <v>BEVETELEK</v>
      </c>
      <c r="Y160" t="str">
        <f t="shared" si="37"/>
        <v>Bevételek</v>
      </c>
      <c r="Z160" t="str">
        <f t="shared" si="38"/>
        <v>kell</v>
      </c>
      <c r="AA160" t="str">
        <f>IF(L160&lt;&gt;"0006","nem kell",IF(AND(VLOOKUP($A160,pü_tétel_csop!$A:$B,1,1)&lt;=$A160,VLOOKUP($A160,pü_tétel_csop!$A:$B,2,1)&gt;=$A160),VLOOKUP($A160,pü_tétel_csop!$A:$D,4,1),"nincs besorolva"))</f>
        <v>BE19</v>
      </c>
    </row>
    <row r="161" spans="1:27" x14ac:dyDescent="0.25">
      <c r="A161" s="20" t="s">
        <v>1875</v>
      </c>
      <c r="B161" s="20" t="s">
        <v>2274</v>
      </c>
      <c r="C161" s="20" t="s">
        <v>2275</v>
      </c>
      <c r="D161" s="20" t="s">
        <v>1240</v>
      </c>
      <c r="E161" s="20" t="s">
        <v>1240</v>
      </c>
      <c r="F161" s="20" t="s">
        <v>1241</v>
      </c>
      <c r="G161" s="20" t="s">
        <v>1242</v>
      </c>
      <c r="H161" s="20" t="s">
        <v>1241</v>
      </c>
      <c r="I161" s="20" t="s">
        <v>374</v>
      </c>
      <c r="J161" s="20" t="s">
        <v>1240</v>
      </c>
      <c r="K161" s="20" t="s">
        <v>1240</v>
      </c>
      <c r="L161" s="20" t="s">
        <v>1244</v>
      </c>
      <c r="M161" s="21">
        <v>45643</v>
      </c>
      <c r="N161" t="str">
        <f t="shared" si="26"/>
        <v>4510000000</v>
      </c>
      <c r="O161" t="str">
        <f t="shared" si="27"/>
        <v>Rövid lejáratú kölcsönök</v>
      </c>
      <c r="P161" t="str">
        <f t="shared" si="28"/>
        <v>BE1901</v>
      </c>
      <c r="Q161" t="str">
        <f t="shared" si="29"/>
        <v>Bevétel technikai</v>
      </c>
      <c r="R161" t="str">
        <f t="shared" si="30"/>
        <v>BE19</v>
      </c>
      <c r="S161" t="str">
        <f t="shared" si="31"/>
        <v>Bevétel technikai</v>
      </c>
      <c r="T161" t="str">
        <f t="shared" si="32"/>
        <v>BE1</v>
      </c>
      <c r="U161" t="str">
        <f t="shared" si="33"/>
        <v>Bevételek</v>
      </c>
      <c r="V161" t="str">
        <f t="shared" si="34"/>
        <v>BE</v>
      </c>
      <c r="W161" t="str">
        <f t="shared" si="35"/>
        <v>Bevételek</v>
      </c>
      <c r="X161" t="str">
        <f t="shared" si="36"/>
        <v>BEVETELEK</v>
      </c>
      <c r="Y161" t="str">
        <f t="shared" si="37"/>
        <v>Bevételek</v>
      </c>
      <c r="Z161" t="str">
        <f t="shared" si="38"/>
        <v>kell</v>
      </c>
      <c r="AA161" t="str">
        <f>IF(L161&lt;&gt;"0006","nem kell",IF(AND(VLOOKUP($A161,pü_tétel_csop!$A:$B,1,1)&lt;=$A161,VLOOKUP($A161,pü_tétel_csop!$A:$B,2,1)&gt;=$A161),VLOOKUP($A161,pü_tétel_csop!$A:$D,4,1),"nincs besorolva"))</f>
        <v>BE19</v>
      </c>
    </row>
    <row r="162" spans="1:27" x14ac:dyDescent="0.25">
      <c r="A162" s="20" t="s">
        <v>1858</v>
      </c>
      <c r="B162" s="20" t="s">
        <v>1859</v>
      </c>
      <c r="C162" s="20" t="s">
        <v>1860</v>
      </c>
      <c r="D162" s="20" t="s">
        <v>1240</v>
      </c>
      <c r="E162" s="20" t="s">
        <v>1240</v>
      </c>
      <c r="F162" s="20" t="s">
        <v>1241</v>
      </c>
      <c r="G162" s="20" t="s">
        <v>1242</v>
      </c>
      <c r="H162" s="20" t="s">
        <v>1241</v>
      </c>
      <c r="I162" s="20" t="s">
        <v>374</v>
      </c>
      <c r="J162" s="20" t="s">
        <v>1240</v>
      </c>
      <c r="K162" s="20" t="s">
        <v>1240</v>
      </c>
      <c r="L162" s="20" t="s">
        <v>1244</v>
      </c>
      <c r="M162" s="21">
        <v>45643</v>
      </c>
      <c r="N162" t="str">
        <f t="shared" si="26"/>
        <v>4511000000</v>
      </c>
      <c r="O162" t="str">
        <f t="shared" si="27"/>
        <v>Visszatérítendő tám. kölcsön</v>
      </c>
      <c r="P162" t="str">
        <f t="shared" si="28"/>
        <v>BE1901</v>
      </c>
      <c r="Q162" t="str">
        <f t="shared" si="29"/>
        <v>Bevétel technikai</v>
      </c>
      <c r="R162" t="str">
        <f t="shared" si="30"/>
        <v>BE19</v>
      </c>
      <c r="S162" t="str">
        <f t="shared" si="31"/>
        <v>Bevétel technikai</v>
      </c>
      <c r="T162" t="str">
        <f t="shared" si="32"/>
        <v>BE1</v>
      </c>
      <c r="U162" t="str">
        <f t="shared" si="33"/>
        <v>Bevételek</v>
      </c>
      <c r="V162" t="str">
        <f t="shared" si="34"/>
        <v>BE</v>
      </c>
      <c r="W162" t="str">
        <f t="shared" si="35"/>
        <v>Bevételek</v>
      </c>
      <c r="X162" t="str">
        <f t="shared" si="36"/>
        <v>BEVETELEK</v>
      </c>
      <c r="Y162" t="str">
        <f t="shared" si="37"/>
        <v>Bevételek</v>
      </c>
      <c r="Z162" t="str">
        <f t="shared" si="38"/>
        <v>kell</v>
      </c>
      <c r="AA162" t="str">
        <f>IF(L162&lt;&gt;"0006","nem kell",IF(AND(VLOOKUP($A162,pü_tétel_csop!$A:$B,1,1)&lt;=$A162,VLOOKUP($A162,pü_tétel_csop!$A:$B,2,1)&gt;=$A162),VLOOKUP($A162,pü_tétel_csop!$A:$D,4,1),"nincs besorolva"))</f>
        <v>BE19</v>
      </c>
    </row>
    <row r="163" spans="1:27" x14ac:dyDescent="0.25">
      <c r="A163" s="20" t="s">
        <v>377</v>
      </c>
      <c r="B163" s="20" t="s">
        <v>378</v>
      </c>
      <c r="C163" s="20" t="s">
        <v>1300</v>
      </c>
      <c r="D163" s="20" t="s">
        <v>1240</v>
      </c>
      <c r="E163" s="20" t="s">
        <v>1240</v>
      </c>
      <c r="F163" s="20" t="s">
        <v>1241</v>
      </c>
      <c r="G163" s="20" t="s">
        <v>1242</v>
      </c>
      <c r="H163" s="20" t="s">
        <v>1241</v>
      </c>
      <c r="I163" s="20" t="s">
        <v>374</v>
      </c>
      <c r="J163" s="20" t="s">
        <v>1240</v>
      </c>
      <c r="K163" s="20" t="s">
        <v>1240</v>
      </c>
      <c r="L163" s="20" t="s">
        <v>1244</v>
      </c>
      <c r="M163" s="21">
        <v>45643</v>
      </c>
      <c r="N163" t="str">
        <f t="shared" si="26"/>
        <v>4530000000</v>
      </c>
      <c r="O163" t="str">
        <f t="shared" si="27"/>
        <v>Vevőktől kapott előleg</v>
      </c>
      <c r="P163" t="str">
        <f t="shared" si="28"/>
        <v>BE1901</v>
      </c>
      <c r="Q163" t="str">
        <f t="shared" si="29"/>
        <v>Bevétel technikai</v>
      </c>
      <c r="R163" t="str">
        <f t="shared" si="30"/>
        <v>BE19</v>
      </c>
      <c r="S163" t="str">
        <f t="shared" si="31"/>
        <v>Bevétel technikai</v>
      </c>
      <c r="T163" t="str">
        <f t="shared" si="32"/>
        <v>BE1</v>
      </c>
      <c r="U163" t="str">
        <f t="shared" si="33"/>
        <v>Bevételek</v>
      </c>
      <c r="V163" t="str">
        <f t="shared" si="34"/>
        <v>BE</v>
      </c>
      <c r="W163" t="str">
        <f t="shared" si="35"/>
        <v>Bevételek</v>
      </c>
      <c r="X163" t="str">
        <f t="shared" si="36"/>
        <v>BEVETELEK</v>
      </c>
      <c r="Y163" t="str">
        <f t="shared" si="37"/>
        <v>Bevételek</v>
      </c>
      <c r="Z163" t="str">
        <f t="shared" si="38"/>
        <v>kell</v>
      </c>
      <c r="AA163" t="str">
        <f>IF(L163&lt;&gt;"0006","nem kell",IF(AND(VLOOKUP($A163,pü_tétel_csop!$A:$B,1,1)&lt;=$A163,VLOOKUP($A163,pü_tétel_csop!$A:$B,2,1)&gt;=$A163),VLOOKUP($A163,pü_tétel_csop!$A:$D,4,1),"nincs besorolva"))</f>
        <v>BE19</v>
      </c>
    </row>
    <row r="164" spans="1:27" x14ac:dyDescent="0.25">
      <c r="A164" s="20" t="s">
        <v>1084</v>
      </c>
      <c r="B164" s="20" t="s">
        <v>1085</v>
      </c>
      <c r="C164" s="20" t="s">
        <v>1301</v>
      </c>
      <c r="D164" s="20" t="s">
        <v>1240</v>
      </c>
      <c r="E164" s="20" t="s">
        <v>1240</v>
      </c>
      <c r="F164" s="20" t="s">
        <v>1241</v>
      </c>
      <c r="G164" s="20" t="s">
        <v>1242</v>
      </c>
      <c r="H164" s="20" t="s">
        <v>1243</v>
      </c>
      <c r="I164" s="20" t="s">
        <v>1083</v>
      </c>
      <c r="J164" s="20" t="s">
        <v>1302</v>
      </c>
      <c r="K164" s="20" t="s">
        <v>1240</v>
      </c>
      <c r="L164" s="20" t="s">
        <v>1244</v>
      </c>
      <c r="M164" s="21">
        <v>45643</v>
      </c>
      <c r="N164" t="str">
        <f t="shared" si="26"/>
        <v>4661000000</v>
      </c>
      <c r="O164" t="str">
        <f t="shared" si="27"/>
        <v>Előzetesen felszámított egyenes ÁFA</v>
      </c>
      <c r="P164" t="str">
        <f t="shared" si="28"/>
        <v>KM2801</v>
      </c>
      <c r="Q164" t="str">
        <f t="shared" si="29"/>
        <v>Levonható áfa és áfa elszámolás</v>
      </c>
      <c r="R164" t="str">
        <f t="shared" si="30"/>
        <v>KM28</v>
      </c>
      <c r="S164" t="str">
        <f t="shared" si="31"/>
        <v>Levonható áfa és áfa elszámolás</v>
      </c>
      <c r="T164" t="str">
        <f t="shared" si="32"/>
        <v>KM2</v>
      </c>
      <c r="U164" t="str">
        <f t="shared" si="33"/>
        <v>Dologi és egyéb működési</v>
      </c>
      <c r="V164" t="str">
        <f t="shared" si="34"/>
        <v>KM</v>
      </c>
      <c r="W164" t="str">
        <f t="shared" si="35"/>
        <v>Működési kiadások</v>
      </c>
      <c r="X164" t="str">
        <f t="shared" si="36"/>
        <v>KIADASOK</v>
      </c>
      <c r="Y164" t="str">
        <f t="shared" si="37"/>
        <v>Kiadások</v>
      </c>
      <c r="Z164" t="str">
        <f t="shared" si="38"/>
        <v>kell</v>
      </c>
      <c r="AA164" t="str">
        <f>IF(L164&lt;&gt;"0006","nem kell",IF(AND(VLOOKUP($A164,pü_tétel_csop!$A:$B,1,1)&lt;=$A164,VLOOKUP($A164,pü_tétel_csop!$A:$B,2,1)&gt;=$A164),VLOOKUP($A164,pü_tétel_csop!$A:$D,4,1),"nincs besorolva"))</f>
        <v>KM2</v>
      </c>
    </row>
    <row r="165" spans="1:27" x14ac:dyDescent="0.25">
      <c r="A165" s="20" t="s">
        <v>1086</v>
      </c>
      <c r="B165" s="20" t="s">
        <v>1087</v>
      </c>
      <c r="C165" s="20" t="s">
        <v>1303</v>
      </c>
      <c r="D165" s="20" t="s">
        <v>1240</v>
      </c>
      <c r="E165" s="20" t="s">
        <v>1240</v>
      </c>
      <c r="F165" s="20" t="s">
        <v>1241</v>
      </c>
      <c r="G165" s="20" t="s">
        <v>1242</v>
      </c>
      <c r="H165" s="20" t="s">
        <v>1243</v>
      </c>
      <c r="I165" s="20" t="s">
        <v>1083</v>
      </c>
      <c r="J165" s="20" t="s">
        <v>1302</v>
      </c>
      <c r="K165" s="20" t="s">
        <v>1240</v>
      </c>
      <c r="L165" s="20" t="s">
        <v>1244</v>
      </c>
      <c r="M165" s="21">
        <v>45643</v>
      </c>
      <c r="N165" t="str">
        <f t="shared" si="26"/>
        <v>4662000000</v>
      </c>
      <c r="O165" t="str">
        <f t="shared" si="27"/>
        <v>Előzetesen felszámított fordított ÁFA</v>
      </c>
      <c r="P165" t="str">
        <f t="shared" si="28"/>
        <v>KM2801</v>
      </c>
      <c r="Q165" t="str">
        <f t="shared" si="29"/>
        <v>Levonható áfa és áfa elszámolás</v>
      </c>
      <c r="R165" t="str">
        <f t="shared" si="30"/>
        <v>KM28</v>
      </c>
      <c r="S165" t="str">
        <f t="shared" si="31"/>
        <v>Levonható áfa és áfa elszámolás</v>
      </c>
      <c r="T165" t="str">
        <f t="shared" si="32"/>
        <v>KM2</v>
      </c>
      <c r="U165" t="str">
        <f t="shared" si="33"/>
        <v>Dologi és egyéb működési</v>
      </c>
      <c r="V165" t="str">
        <f t="shared" si="34"/>
        <v>KM</v>
      </c>
      <c r="W165" t="str">
        <f t="shared" si="35"/>
        <v>Működési kiadások</v>
      </c>
      <c r="X165" t="str">
        <f t="shared" si="36"/>
        <v>KIADASOK</v>
      </c>
      <c r="Y165" t="str">
        <f t="shared" si="37"/>
        <v>Kiadások</v>
      </c>
      <c r="Z165" t="str">
        <f t="shared" si="38"/>
        <v>kell</v>
      </c>
      <c r="AA165" t="str">
        <f>IF(L165&lt;&gt;"0006","nem kell",IF(AND(VLOOKUP($A165,pü_tétel_csop!$A:$B,1,1)&lt;=$A165,VLOOKUP($A165,pü_tétel_csop!$A:$B,2,1)&gt;=$A165),VLOOKUP($A165,pü_tétel_csop!$A:$D,4,1),"nincs besorolva"))</f>
        <v>KM2</v>
      </c>
    </row>
    <row r="166" spans="1:27" x14ac:dyDescent="0.25">
      <c r="A166" s="20" t="s">
        <v>1834</v>
      </c>
      <c r="B166" s="20" t="s">
        <v>1835</v>
      </c>
      <c r="C166" s="20" t="s">
        <v>1836</v>
      </c>
      <c r="D166" s="20" t="s">
        <v>1240</v>
      </c>
      <c r="E166" s="20" t="s">
        <v>1240</v>
      </c>
      <c r="F166" s="20" t="s">
        <v>1241</v>
      </c>
      <c r="G166" s="20" t="s">
        <v>1242</v>
      </c>
      <c r="H166" s="20" t="s">
        <v>1243</v>
      </c>
      <c r="I166" s="20" t="s">
        <v>1083</v>
      </c>
      <c r="J166" s="20" t="s">
        <v>1302</v>
      </c>
      <c r="K166" s="20" t="s">
        <v>1240</v>
      </c>
      <c r="L166" s="20" t="s">
        <v>1244</v>
      </c>
      <c r="M166" s="21">
        <v>45643</v>
      </c>
      <c r="N166" t="str">
        <f t="shared" si="26"/>
        <v>4669000000</v>
      </c>
      <c r="O166" t="str">
        <f t="shared" si="27"/>
        <v>Levonásba helyezett import ÁFA</v>
      </c>
      <c r="P166" t="str">
        <f t="shared" si="28"/>
        <v>KM2801</v>
      </c>
      <c r="Q166" t="str">
        <f t="shared" si="29"/>
        <v>Levonható áfa és áfa elszámolás</v>
      </c>
      <c r="R166" t="str">
        <f t="shared" si="30"/>
        <v>KM28</v>
      </c>
      <c r="S166" t="str">
        <f t="shared" si="31"/>
        <v>Levonható áfa és áfa elszámolás</v>
      </c>
      <c r="T166" t="str">
        <f t="shared" si="32"/>
        <v>KM2</v>
      </c>
      <c r="U166" t="str">
        <f t="shared" si="33"/>
        <v>Dologi és egyéb működési</v>
      </c>
      <c r="V166" t="str">
        <f t="shared" si="34"/>
        <v>KM</v>
      </c>
      <c r="W166" t="str">
        <f t="shared" si="35"/>
        <v>Működési kiadások</v>
      </c>
      <c r="X166" t="str">
        <f t="shared" si="36"/>
        <v>KIADASOK</v>
      </c>
      <c r="Y166" t="str">
        <f t="shared" si="37"/>
        <v>Kiadások</v>
      </c>
      <c r="Z166" t="str">
        <f t="shared" si="38"/>
        <v>kell</v>
      </c>
      <c r="AA166" t="str">
        <f>IF(L166&lt;&gt;"0006","nem kell",IF(AND(VLOOKUP($A166,pü_tétel_csop!$A:$B,1,1)&lt;=$A166,VLOOKUP($A166,pü_tétel_csop!$A:$B,2,1)&gt;=$A166),VLOOKUP($A166,pü_tétel_csop!$A:$D,4,1),"nincs besorolva"))</f>
        <v>KM2</v>
      </c>
    </row>
    <row r="167" spans="1:27" x14ac:dyDescent="0.25">
      <c r="A167" s="20" t="s">
        <v>369</v>
      </c>
      <c r="B167" s="20" t="s">
        <v>367</v>
      </c>
      <c r="C167" s="20" t="s">
        <v>367</v>
      </c>
      <c r="D167" s="20" t="s">
        <v>1240</v>
      </c>
      <c r="E167" s="20" t="s">
        <v>1240</v>
      </c>
      <c r="F167" s="20" t="s">
        <v>1241</v>
      </c>
      <c r="G167" s="20" t="s">
        <v>1242</v>
      </c>
      <c r="H167" s="20" t="s">
        <v>1241</v>
      </c>
      <c r="I167" s="20" t="s">
        <v>368</v>
      </c>
      <c r="J167" s="20" t="s">
        <v>1302</v>
      </c>
      <c r="K167" s="20" t="s">
        <v>1240</v>
      </c>
      <c r="L167" s="20" t="s">
        <v>1244</v>
      </c>
      <c r="M167" s="21">
        <v>45643</v>
      </c>
      <c r="N167" t="str">
        <f t="shared" si="26"/>
        <v>4671000000</v>
      </c>
      <c r="O167" t="str">
        <f t="shared" si="27"/>
        <v>Fizetendő ÁFA</v>
      </c>
      <c r="P167" t="str">
        <f t="shared" si="28"/>
        <v>BE1801</v>
      </c>
      <c r="Q167" t="str">
        <f t="shared" si="29"/>
        <v>Fizetendő ÁFA</v>
      </c>
      <c r="R167" t="str">
        <f t="shared" si="30"/>
        <v>BE18</v>
      </c>
      <c r="S167" t="str">
        <f t="shared" si="31"/>
        <v>Fizetendő ÁFA</v>
      </c>
      <c r="T167" t="str">
        <f t="shared" si="32"/>
        <v>BE1</v>
      </c>
      <c r="U167" t="str">
        <f t="shared" si="33"/>
        <v>Bevételek</v>
      </c>
      <c r="V167" t="str">
        <f t="shared" si="34"/>
        <v>BE</v>
      </c>
      <c r="W167" t="str">
        <f t="shared" si="35"/>
        <v>Bevételek</v>
      </c>
      <c r="X167" t="str">
        <f t="shared" si="36"/>
        <v>BEVETELEK</v>
      </c>
      <c r="Y167" t="str">
        <f t="shared" si="37"/>
        <v>Bevételek</v>
      </c>
      <c r="Z167" t="str">
        <f t="shared" si="38"/>
        <v>kell</v>
      </c>
      <c r="AA167" t="str">
        <f>IF(L167&lt;&gt;"0006","nem kell",IF(AND(VLOOKUP($A167,pü_tétel_csop!$A:$B,1,1)&lt;=$A167,VLOOKUP($A167,pü_tétel_csop!$A:$B,2,1)&gt;=$A167),VLOOKUP($A167,pü_tétel_csop!$A:$D,4,1),"nincs besorolva"))</f>
        <v>BE18</v>
      </c>
    </row>
    <row r="168" spans="1:27" x14ac:dyDescent="0.25">
      <c r="A168" s="20" t="s">
        <v>370</v>
      </c>
      <c r="B168" s="20" t="s">
        <v>371</v>
      </c>
      <c r="C168" s="20" t="s">
        <v>1304</v>
      </c>
      <c r="D168" s="20" t="s">
        <v>1240</v>
      </c>
      <c r="E168" s="20" t="s">
        <v>1240</v>
      </c>
      <c r="F168" s="20" t="s">
        <v>1241</v>
      </c>
      <c r="G168" s="20" t="s">
        <v>1242</v>
      </c>
      <c r="H168" s="20" t="s">
        <v>1241</v>
      </c>
      <c r="I168" s="20" t="s">
        <v>368</v>
      </c>
      <c r="J168" s="20" t="s">
        <v>1302</v>
      </c>
      <c r="K168" s="20" t="s">
        <v>1240</v>
      </c>
      <c r="L168" s="20" t="s">
        <v>1244</v>
      </c>
      <c r="M168" s="21">
        <v>45643</v>
      </c>
      <c r="N168" t="str">
        <f t="shared" si="26"/>
        <v>4672000000</v>
      </c>
      <c r="O168" t="str">
        <f t="shared" si="27"/>
        <v>Fizetendő fordított ÁFA</v>
      </c>
      <c r="P168" t="str">
        <f t="shared" si="28"/>
        <v>BE1801</v>
      </c>
      <c r="Q168" t="str">
        <f t="shared" si="29"/>
        <v>Fizetendő ÁFA</v>
      </c>
      <c r="R168" t="str">
        <f t="shared" si="30"/>
        <v>BE18</v>
      </c>
      <c r="S168" t="str">
        <f t="shared" si="31"/>
        <v>Fizetendő ÁFA</v>
      </c>
      <c r="T168" t="str">
        <f t="shared" si="32"/>
        <v>BE1</v>
      </c>
      <c r="U168" t="str">
        <f t="shared" si="33"/>
        <v>Bevételek</v>
      </c>
      <c r="V168" t="str">
        <f t="shared" si="34"/>
        <v>BE</v>
      </c>
      <c r="W168" t="str">
        <f t="shared" si="35"/>
        <v>Bevételek</v>
      </c>
      <c r="X168" t="str">
        <f t="shared" si="36"/>
        <v>BEVETELEK</v>
      </c>
      <c r="Y168" t="str">
        <f t="shared" si="37"/>
        <v>Bevételek</v>
      </c>
      <c r="Z168" t="str">
        <f t="shared" si="38"/>
        <v>kell</v>
      </c>
      <c r="AA168" t="str">
        <f>IF(L168&lt;&gt;"0006","nem kell",IF(AND(VLOOKUP($A168,pü_tétel_csop!$A:$B,1,1)&lt;=$A168,VLOOKUP($A168,pü_tétel_csop!$A:$B,2,1)&gt;=$A168),VLOOKUP($A168,pü_tétel_csop!$A:$D,4,1),"nincs besorolva"))</f>
        <v>BE18</v>
      </c>
    </row>
    <row r="169" spans="1:27" x14ac:dyDescent="0.25">
      <c r="A169" s="20" t="s">
        <v>1088</v>
      </c>
      <c r="B169" s="20" t="s">
        <v>1089</v>
      </c>
      <c r="C169" s="20" t="s">
        <v>1305</v>
      </c>
      <c r="D169" s="20" t="s">
        <v>1240</v>
      </c>
      <c r="E169" s="20" t="s">
        <v>1240</v>
      </c>
      <c r="F169" s="20" t="s">
        <v>1241</v>
      </c>
      <c r="G169" s="20" t="s">
        <v>1242</v>
      </c>
      <c r="H169" s="20" t="s">
        <v>1243</v>
      </c>
      <c r="I169" s="20" t="s">
        <v>1083</v>
      </c>
      <c r="J169" s="20" t="s">
        <v>1302</v>
      </c>
      <c r="K169" s="20" t="s">
        <v>1240</v>
      </c>
      <c r="L169" s="20" t="s">
        <v>1244</v>
      </c>
      <c r="M169" s="21">
        <v>45643</v>
      </c>
      <c r="N169" t="str">
        <f t="shared" si="26"/>
        <v>4680000000</v>
      </c>
      <c r="O169" t="str">
        <f t="shared" si="27"/>
        <v>Általános forgalmi adó elszámolási számla</v>
      </c>
      <c r="P169" t="str">
        <f t="shared" si="28"/>
        <v>KM2801</v>
      </c>
      <c r="Q169" t="str">
        <f t="shared" si="29"/>
        <v>Levonható áfa és áfa elszámolás</v>
      </c>
      <c r="R169" t="str">
        <f t="shared" si="30"/>
        <v>KM28</v>
      </c>
      <c r="S169" t="str">
        <f t="shared" si="31"/>
        <v>Levonható áfa és áfa elszámolás</v>
      </c>
      <c r="T169" t="str">
        <f t="shared" si="32"/>
        <v>KM2</v>
      </c>
      <c r="U169" t="str">
        <f t="shared" si="33"/>
        <v>Dologi és egyéb működési</v>
      </c>
      <c r="V169" t="str">
        <f t="shared" si="34"/>
        <v>KM</v>
      </c>
      <c r="W169" t="str">
        <f t="shared" si="35"/>
        <v>Működési kiadások</v>
      </c>
      <c r="X169" t="str">
        <f t="shared" si="36"/>
        <v>KIADASOK</v>
      </c>
      <c r="Y169" t="str">
        <f t="shared" si="37"/>
        <v>Kiadások</v>
      </c>
      <c r="Z169" t="str">
        <f t="shared" si="38"/>
        <v>kell</v>
      </c>
      <c r="AA169" t="str">
        <f>IF(L169&lt;&gt;"0006","nem kell",IF(AND(VLOOKUP($A169,pü_tétel_csop!$A:$B,1,1)&lt;=$A169,VLOOKUP($A169,pü_tétel_csop!$A:$B,2,1)&gt;=$A169),VLOOKUP($A169,pü_tétel_csop!$A:$D,4,1),"nincs besorolva"))</f>
        <v>KM2</v>
      </c>
    </row>
    <row r="170" spans="1:27" x14ac:dyDescent="0.25">
      <c r="A170" s="20" t="s">
        <v>379</v>
      </c>
      <c r="B170" s="20" t="s">
        <v>380</v>
      </c>
      <c r="C170" s="20" t="s">
        <v>1306</v>
      </c>
      <c r="D170" s="20" t="s">
        <v>1240</v>
      </c>
      <c r="E170" s="20" t="s">
        <v>1240</v>
      </c>
      <c r="F170" s="20" t="s">
        <v>1241</v>
      </c>
      <c r="G170" s="20" t="s">
        <v>1242</v>
      </c>
      <c r="H170" s="20" t="s">
        <v>1241</v>
      </c>
      <c r="I170" s="20" t="s">
        <v>374</v>
      </c>
      <c r="J170" s="20" t="s">
        <v>1612</v>
      </c>
      <c r="K170" s="20" t="s">
        <v>1240</v>
      </c>
      <c r="L170" s="20" t="s">
        <v>1244</v>
      </c>
      <c r="M170" s="21">
        <v>45643</v>
      </c>
      <c r="N170" t="str">
        <f t="shared" si="26"/>
        <v>4790000000</v>
      </c>
      <c r="O170" t="str">
        <f t="shared" si="27"/>
        <v>Túlfizetés, letét, téves befizetés, kaució</v>
      </c>
      <c r="P170" t="str">
        <f t="shared" si="28"/>
        <v>BE1901</v>
      </c>
      <c r="Q170" t="str">
        <f t="shared" si="29"/>
        <v>Bevétel technikai</v>
      </c>
      <c r="R170" t="str">
        <f t="shared" si="30"/>
        <v>BE19</v>
      </c>
      <c r="S170" t="str">
        <f t="shared" si="31"/>
        <v>Bevétel technikai</v>
      </c>
      <c r="T170" t="str">
        <f t="shared" si="32"/>
        <v>BE1</v>
      </c>
      <c r="U170" t="str">
        <f t="shared" si="33"/>
        <v>Bevételek</v>
      </c>
      <c r="V170" t="str">
        <f t="shared" si="34"/>
        <v>BE</v>
      </c>
      <c r="W170" t="str">
        <f t="shared" si="35"/>
        <v>Bevételek</v>
      </c>
      <c r="X170" t="str">
        <f t="shared" si="36"/>
        <v>BEVETELEK</v>
      </c>
      <c r="Y170" t="str">
        <f t="shared" si="37"/>
        <v>Bevételek</v>
      </c>
      <c r="Z170" t="str">
        <f t="shared" si="38"/>
        <v>kell</v>
      </c>
      <c r="AA170" t="str">
        <f>IF(L170&lt;&gt;"0006","nem kell",IF(AND(VLOOKUP($A170,pü_tétel_csop!$A:$B,1,1)&lt;=$A170,VLOOKUP($A170,pü_tétel_csop!$A:$B,2,1)&gt;=$A170),VLOOKUP($A170,pü_tétel_csop!$A:$D,4,1),"nincs besorolva"))</f>
        <v>BE19</v>
      </c>
    </row>
    <row r="171" spans="1:27" x14ac:dyDescent="0.25">
      <c r="A171" s="20" t="s">
        <v>1699</v>
      </c>
      <c r="B171" s="20" t="s">
        <v>1700</v>
      </c>
      <c r="C171" s="20" t="s">
        <v>1701</v>
      </c>
      <c r="D171" s="20" t="s">
        <v>1240</v>
      </c>
      <c r="E171" s="20" t="s">
        <v>1240</v>
      </c>
      <c r="F171" s="20" t="s">
        <v>1241</v>
      </c>
      <c r="G171" s="20" t="s">
        <v>1242</v>
      </c>
      <c r="H171" s="20" t="s">
        <v>1243</v>
      </c>
      <c r="I171" s="20" t="s">
        <v>1092</v>
      </c>
      <c r="J171" s="20" t="s">
        <v>1240</v>
      </c>
      <c r="K171" s="20" t="s">
        <v>1240</v>
      </c>
      <c r="L171" s="20" t="s">
        <v>1244</v>
      </c>
      <c r="M171" s="21">
        <v>45643</v>
      </c>
      <c r="N171" t="str">
        <f t="shared" si="26"/>
        <v>5000000000</v>
      </c>
      <c r="O171" t="str">
        <f t="shared" si="27"/>
        <v>Dologi általános (dolgozói előleg)</v>
      </c>
      <c r="P171" t="str">
        <f t="shared" si="28"/>
        <v>KM2901</v>
      </c>
      <c r="Q171" t="str">
        <f t="shared" si="29"/>
        <v>Dologi kiadás technikai</v>
      </c>
      <c r="R171" t="str">
        <f t="shared" si="30"/>
        <v>KM29</v>
      </c>
      <c r="S171" t="str">
        <f t="shared" si="31"/>
        <v>Dologi kiadás technikai</v>
      </c>
      <c r="T171" t="str">
        <f t="shared" si="32"/>
        <v>KM2</v>
      </c>
      <c r="U171" t="str">
        <f t="shared" si="33"/>
        <v>Dologi és egyéb működési</v>
      </c>
      <c r="V171" t="str">
        <f t="shared" si="34"/>
        <v>KM</v>
      </c>
      <c r="W171" t="str">
        <f t="shared" si="35"/>
        <v>Működési kiadások</v>
      </c>
      <c r="X171" t="str">
        <f t="shared" si="36"/>
        <v>KIADASOK</v>
      </c>
      <c r="Y171" t="str">
        <f t="shared" si="37"/>
        <v>Kiadások</v>
      </c>
      <c r="Z171" t="str">
        <f t="shared" si="38"/>
        <v>kell</v>
      </c>
      <c r="AA171" t="str">
        <f>IF(L171&lt;&gt;"0006","nem kell",IF(AND(VLOOKUP($A171,pü_tétel_csop!$A:$B,1,1)&lt;=$A171,VLOOKUP($A171,pü_tétel_csop!$A:$B,2,1)&gt;=$A171),VLOOKUP($A171,pü_tétel_csop!$A:$D,4,1),"nincs besorolva"))</f>
        <v>KM2</v>
      </c>
    </row>
    <row r="172" spans="1:27" x14ac:dyDescent="0.25">
      <c r="A172" s="20" t="s">
        <v>1957</v>
      </c>
      <c r="B172" s="20" t="s">
        <v>851</v>
      </c>
      <c r="C172" s="20" t="s">
        <v>1958</v>
      </c>
      <c r="D172" s="20" t="s">
        <v>1240</v>
      </c>
      <c r="E172" s="20" t="s">
        <v>1240</v>
      </c>
      <c r="F172" s="20" t="s">
        <v>1241</v>
      </c>
      <c r="G172" s="20" t="s">
        <v>1242</v>
      </c>
      <c r="H172" s="20" t="s">
        <v>1243</v>
      </c>
      <c r="I172" s="20" t="s">
        <v>848</v>
      </c>
      <c r="J172" s="20" t="s">
        <v>1240</v>
      </c>
      <c r="K172" s="20" t="s">
        <v>1240</v>
      </c>
      <c r="L172" s="20" t="s">
        <v>1244</v>
      </c>
      <c r="M172" s="21">
        <v>45643</v>
      </c>
      <c r="N172" t="str">
        <f t="shared" si="26"/>
        <v>5131110000</v>
      </c>
      <c r="O172" t="str">
        <f t="shared" si="27"/>
        <v>Gázenergia-szolgáltatás díja</v>
      </c>
      <c r="P172" t="str">
        <f t="shared" si="28"/>
        <v>KM2109</v>
      </c>
      <c r="Q172" t="str">
        <f t="shared" si="29"/>
        <v>Közüzemi díjak</v>
      </c>
      <c r="R172" t="str">
        <f t="shared" si="30"/>
        <v>KM21</v>
      </c>
      <c r="S172" t="str">
        <f t="shared" si="31"/>
        <v>Dologi és egyéb működési</v>
      </c>
      <c r="T172" t="str">
        <f t="shared" si="32"/>
        <v>KM2</v>
      </c>
      <c r="U172" t="str">
        <f t="shared" si="33"/>
        <v>Dologi és egyéb működési</v>
      </c>
      <c r="V172" t="str">
        <f t="shared" si="34"/>
        <v>KM</v>
      </c>
      <c r="W172" t="str">
        <f t="shared" si="35"/>
        <v>Működési kiadások</v>
      </c>
      <c r="X172" t="str">
        <f t="shared" si="36"/>
        <v>KIADASOK</v>
      </c>
      <c r="Y172" t="str">
        <f t="shared" si="37"/>
        <v>Kiadások</v>
      </c>
      <c r="Z172" t="str">
        <f t="shared" si="38"/>
        <v>kell</v>
      </c>
      <c r="AA172" t="str">
        <f>IF(L172&lt;&gt;"0006","nem kell",IF(AND(VLOOKUP($A172,pü_tétel_csop!$A:$B,1,1)&lt;=$A172,VLOOKUP($A172,pü_tétel_csop!$A:$B,2,1)&gt;=$A172),VLOOKUP($A172,pü_tétel_csop!$A:$D,4,1),"nincs besorolva"))</f>
        <v>KM2</v>
      </c>
    </row>
    <row r="173" spans="1:27" x14ac:dyDescent="0.25">
      <c r="A173" s="20" t="s">
        <v>1959</v>
      </c>
      <c r="B173" s="20" t="s">
        <v>853</v>
      </c>
      <c r="C173" s="20" t="s">
        <v>1960</v>
      </c>
      <c r="D173" s="20" t="s">
        <v>1240</v>
      </c>
      <c r="E173" s="20" t="s">
        <v>1240</v>
      </c>
      <c r="F173" s="20" t="s">
        <v>1241</v>
      </c>
      <c r="G173" s="20" t="s">
        <v>1242</v>
      </c>
      <c r="H173" s="20" t="s">
        <v>1243</v>
      </c>
      <c r="I173" s="20" t="s">
        <v>848</v>
      </c>
      <c r="J173" s="20" t="s">
        <v>1240</v>
      </c>
      <c r="K173" s="20" t="s">
        <v>1240</v>
      </c>
      <c r="L173" s="20" t="s">
        <v>1244</v>
      </c>
      <c r="M173" s="21">
        <v>45643</v>
      </c>
      <c r="N173" t="str">
        <f t="shared" si="26"/>
        <v>5131120000</v>
      </c>
      <c r="O173" t="str">
        <f t="shared" si="27"/>
        <v>Villamosenergia-szolgáltatás díja</v>
      </c>
      <c r="P173" t="str">
        <f t="shared" si="28"/>
        <v>KM2109</v>
      </c>
      <c r="Q173" t="str">
        <f t="shared" si="29"/>
        <v>Közüzemi díjak</v>
      </c>
      <c r="R173" t="str">
        <f t="shared" si="30"/>
        <v>KM21</v>
      </c>
      <c r="S173" t="str">
        <f t="shared" si="31"/>
        <v>Dologi és egyéb működési</v>
      </c>
      <c r="T173" t="str">
        <f t="shared" si="32"/>
        <v>KM2</v>
      </c>
      <c r="U173" t="str">
        <f t="shared" si="33"/>
        <v>Dologi és egyéb működési</v>
      </c>
      <c r="V173" t="str">
        <f t="shared" si="34"/>
        <v>KM</v>
      </c>
      <c r="W173" t="str">
        <f t="shared" si="35"/>
        <v>Működési kiadások</v>
      </c>
      <c r="X173" t="str">
        <f t="shared" si="36"/>
        <v>KIADASOK</v>
      </c>
      <c r="Y173" t="str">
        <f t="shared" si="37"/>
        <v>Kiadások</v>
      </c>
      <c r="Z173" t="str">
        <f t="shared" si="38"/>
        <v>kell</v>
      </c>
      <c r="AA173" t="str">
        <f>IF(L173&lt;&gt;"0006","nem kell",IF(AND(VLOOKUP($A173,pü_tétel_csop!$A:$B,1,1)&lt;=$A173,VLOOKUP($A173,pü_tétel_csop!$A:$B,2,1)&gt;=$A173),VLOOKUP($A173,pü_tétel_csop!$A:$D,4,1),"nincs besorolva"))</f>
        <v>KM2</v>
      </c>
    </row>
    <row r="174" spans="1:27" x14ac:dyDescent="0.25">
      <c r="A174" s="20" t="s">
        <v>1961</v>
      </c>
      <c r="B174" s="20" t="s">
        <v>1962</v>
      </c>
      <c r="C174" s="20" t="s">
        <v>1962</v>
      </c>
      <c r="D174" s="20" t="s">
        <v>1240</v>
      </c>
      <c r="E174" s="20" t="s">
        <v>1240</v>
      </c>
      <c r="F174" s="20" t="s">
        <v>1241</v>
      </c>
      <c r="G174" s="20" t="s">
        <v>1242</v>
      </c>
      <c r="H174" s="20" t="s">
        <v>1243</v>
      </c>
      <c r="I174" s="20" t="s">
        <v>848</v>
      </c>
      <c r="J174" s="20" t="s">
        <v>1240</v>
      </c>
      <c r="K174" s="20" t="s">
        <v>1240</v>
      </c>
      <c r="L174" s="20" t="s">
        <v>1244</v>
      </c>
      <c r="M174" s="21">
        <v>45643</v>
      </c>
      <c r="N174" t="str">
        <f t="shared" si="26"/>
        <v>5131140000</v>
      </c>
      <c r="O174" t="str">
        <f t="shared" si="27"/>
        <v>Vízdíjak</v>
      </c>
      <c r="P174" t="str">
        <f t="shared" si="28"/>
        <v>KM2109</v>
      </c>
      <c r="Q174" t="str">
        <f t="shared" si="29"/>
        <v>Közüzemi díjak</v>
      </c>
      <c r="R174" t="str">
        <f t="shared" si="30"/>
        <v>KM21</v>
      </c>
      <c r="S174" t="str">
        <f t="shared" si="31"/>
        <v>Dologi és egyéb működési</v>
      </c>
      <c r="T174" t="str">
        <f t="shared" si="32"/>
        <v>KM2</v>
      </c>
      <c r="U174" t="str">
        <f t="shared" si="33"/>
        <v>Dologi és egyéb működési</v>
      </c>
      <c r="V174" t="str">
        <f t="shared" si="34"/>
        <v>KM</v>
      </c>
      <c r="W174" t="str">
        <f t="shared" si="35"/>
        <v>Működési kiadások</v>
      </c>
      <c r="X174" t="str">
        <f t="shared" si="36"/>
        <v>KIADASOK</v>
      </c>
      <c r="Y174" t="str">
        <f t="shared" si="37"/>
        <v>Kiadások</v>
      </c>
      <c r="Z174" t="str">
        <f t="shared" si="38"/>
        <v>kell</v>
      </c>
      <c r="AA174" t="str">
        <f>IF(L174&lt;&gt;"0006","nem kell",IF(AND(VLOOKUP($A174,pü_tétel_csop!$A:$B,1,1)&lt;=$A174,VLOOKUP($A174,pü_tétel_csop!$A:$B,2,1)&gt;=$A174),VLOOKUP($A174,pü_tétel_csop!$A:$D,4,1),"nincs besorolva"))</f>
        <v>KM2</v>
      </c>
    </row>
    <row r="175" spans="1:27" x14ac:dyDescent="0.25">
      <c r="A175" s="20" t="s">
        <v>905</v>
      </c>
      <c r="B175" s="20" t="s">
        <v>906</v>
      </c>
      <c r="C175" s="20" t="s">
        <v>906</v>
      </c>
      <c r="D175" s="20" t="s">
        <v>1240</v>
      </c>
      <c r="E175" s="20" t="s">
        <v>1240</v>
      </c>
      <c r="F175" s="20" t="s">
        <v>1241</v>
      </c>
      <c r="G175" s="20" t="s">
        <v>1242</v>
      </c>
      <c r="H175" s="20" t="s">
        <v>1243</v>
      </c>
      <c r="I175" s="20" t="s">
        <v>903</v>
      </c>
      <c r="J175" s="20" t="s">
        <v>1240</v>
      </c>
      <c r="K175" s="20" t="s">
        <v>1240</v>
      </c>
      <c r="L175" s="20" t="s">
        <v>1244</v>
      </c>
      <c r="M175" s="21">
        <v>45643</v>
      </c>
      <c r="N175" t="str">
        <f t="shared" si="26"/>
        <v>5211110000</v>
      </c>
      <c r="O175" t="str">
        <f t="shared" si="27"/>
        <v>Egyéb szállítás</v>
      </c>
      <c r="P175" t="str">
        <f t="shared" si="28"/>
        <v>KM2114</v>
      </c>
      <c r="Q175" t="str">
        <f t="shared" si="29"/>
        <v>Egyéb szolgáltatások</v>
      </c>
      <c r="R175" t="str">
        <f t="shared" si="30"/>
        <v>KM21</v>
      </c>
      <c r="S175" t="str">
        <f t="shared" si="31"/>
        <v>Dologi és egyéb működési</v>
      </c>
      <c r="T175" t="str">
        <f t="shared" si="32"/>
        <v>KM2</v>
      </c>
      <c r="U175" t="str">
        <f t="shared" si="33"/>
        <v>Dologi és egyéb működési</v>
      </c>
      <c r="V175" t="str">
        <f t="shared" si="34"/>
        <v>KM</v>
      </c>
      <c r="W175" t="str">
        <f t="shared" si="35"/>
        <v>Működési kiadások</v>
      </c>
      <c r="X175" t="str">
        <f t="shared" si="36"/>
        <v>KIADASOK</v>
      </c>
      <c r="Y175" t="str">
        <f t="shared" si="37"/>
        <v>Kiadások</v>
      </c>
      <c r="Z175" t="str">
        <f t="shared" si="38"/>
        <v>kell</v>
      </c>
      <c r="AA175" t="str">
        <f>IF(L175&lt;&gt;"0006","nem kell",IF(AND(VLOOKUP($A175,pü_tétel_csop!$A:$B,1,1)&lt;=$A175,VLOOKUP($A175,pü_tétel_csop!$A:$B,2,1)&gt;=$A175),VLOOKUP($A175,pü_tétel_csop!$A:$D,4,1),"nincs besorolva"))</f>
        <v>KM2</v>
      </c>
    </row>
    <row r="176" spans="1:27" x14ac:dyDescent="0.25">
      <c r="A176" s="20" t="s">
        <v>907</v>
      </c>
      <c r="B176" s="20" t="s">
        <v>908</v>
      </c>
      <c r="C176" s="20" t="s">
        <v>1307</v>
      </c>
      <c r="D176" s="20" t="s">
        <v>1240</v>
      </c>
      <c r="E176" s="20" t="s">
        <v>1240</v>
      </c>
      <c r="F176" s="20" t="s">
        <v>1241</v>
      </c>
      <c r="G176" s="20" t="s">
        <v>1242</v>
      </c>
      <c r="H176" s="20" t="s">
        <v>1243</v>
      </c>
      <c r="I176" s="20" t="s">
        <v>903</v>
      </c>
      <c r="J176" s="20" t="s">
        <v>1240</v>
      </c>
      <c r="K176" s="20" t="s">
        <v>1240</v>
      </c>
      <c r="L176" s="20" t="s">
        <v>1244</v>
      </c>
      <c r="M176" s="21">
        <v>45643</v>
      </c>
      <c r="N176" t="str">
        <f t="shared" si="26"/>
        <v>5211120000</v>
      </c>
      <c r="O176" t="str">
        <f t="shared" si="27"/>
        <v>Kommunális hulladék szállítási díj</v>
      </c>
      <c r="P176" t="str">
        <f t="shared" si="28"/>
        <v>KM2114</v>
      </c>
      <c r="Q176" t="str">
        <f t="shared" si="29"/>
        <v>Egyéb szolgáltatások</v>
      </c>
      <c r="R176" t="str">
        <f t="shared" si="30"/>
        <v>KM21</v>
      </c>
      <c r="S176" t="str">
        <f t="shared" si="31"/>
        <v>Dologi és egyéb működési</v>
      </c>
      <c r="T176" t="str">
        <f t="shared" si="32"/>
        <v>KM2</v>
      </c>
      <c r="U176" t="str">
        <f t="shared" si="33"/>
        <v>Dologi és egyéb működési</v>
      </c>
      <c r="V176" t="str">
        <f t="shared" si="34"/>
        <v>KM</v>
      </c>
      <c r="W176" t="str">
        <f t="shared" si="35"/>
        <v>Működési kiadások</v>
      </c>
      <c r="X176" t="str">
        <f t="shared" si="36"/>
        <v>KIADASOK</v>
      </c>
      <c r="Y176" t="str">
        <f t="shared" si="37"/>
        <v>Kiadások</v>
      </c>
      <c r="Z176" t="str">
        <f t="shared" si="38"/>
        <v>kell</v>
      </c>
      <c r="AA176" t="str">
        <f>IF(L176&lt;&gt;"0006","nem kell",IF(AND(VLOOKUP($A176,pü_tétel_csop!$A:$B,1,1)&lt;=$A176,VLOOKUP($A176,pü_tétel_csop!$A:$B,2,1)&gt;=$A176),VLOOKUP($A176,pü_tétel_csop!$A:$D,4,1),"nincs besorolva"))</f>
        <v>KM2</v>
      </c>
    </row>
    <row r="177" spans="1:27" x14ac:dyDescent="0.25">
      <c r="A177" s="20" t="s">
        <v>909</v>
      </c>
      <c r="B177" s="20" t="s">
        <v>910</v>
      </c>
      <c r="C177" s="20" t="s">
        <v>910</v>
      </c>
      <c r="D177" s="20" t="s">
        <v>1240</v>
      </c>
      <c r="E177" s="20" t="s">
        <v>1240</v>
      </c>
      <c r="F177" s="20" t="s">
        <v>1241</v>
      </c>
      <c r="G177" s="20" t="s">
        <v>1242</v>
      </c>
      <c r="H177" s="20" t="s">
        <v>1243</v>
      </c>
      <c r="I177" s="20" t="s">
        <v>903</v>
      </c>
      <c r="J177" s="20" t="s">
        <v>1240</v>
      </c>
      <c r="K177" s="20" t="s">
        <v>1240</v>
      </c>
      <c r="L177" s="20" t="s">
        <v>1244</v>
      </c>
      <c r="M177" s="21">
        <v>45643</v>
      </c>
      <c r="N177" t="str">
        <f t="shared" si="26"/>
        <v>5211130000</v>
      </c>
      <c r="O177" t="str">
        <f t="shared" si="27"/>
        <v>Betegszállítás</v>
      </c>
      <c r="P177" t="str">
        <f t="shared" si="28"/>
        <v>KM2114</v>
      </c>
      <c r="Q177" t="str">
        <f t="shared" si="29"/>
        <v>Egyéb szolgáltatások</v>
      </c>
      <c r="R177" t="str">
        <f t="shared" si="30"/>
        <v>KM21</v>
      </c>
      <c r="S177" t="str">
        <f t="shared" si="31"/>
        <v>Dologi és egyéb működési</v>
      </c>
      <c r="T177" t="str">
        <f t="shared" si="32"/>
        <v>KM2</v>
      </c>
      <c r="U177" t="str">
        <f t="shared" si="33"/>
        <v>Dologi és egyéb működési</v>
      </c>
      <c r="V177" t="str">
        <f t="shared" si="34"/>
        <v>KM</v>
      </c>
      <c r="W177" t="str">
        <f t="shared" si="35"/>
        <v>Működési kiadások</v>
      </c>
      <c r="X177" t="str">
        <f t="shared" si="36"/>
        <v>KIADASOK</v>
      </c>
      <c r="Y177" t="str">
        <f t="shared" si="37"/>
        <v>Kiadások</v>
      </c>
      <c r="Z177" t="str">
        <f t="shared" si="38"/>
        <v>kell</v>
      </c>
      <c r="AA177" t="str">
        <f>IF(L177&lt;&gt;"0006","nem kell",IF(AND(VLOOKUP($A177,pü_tétel_csop!$A:$B,1,1)&lt;=$A177,VLOOKUP($A177,pü_tétel_csop!$A:$B,2,1)&gt;=$A177),VLOOKUP($A177,pü_tétel_csop!$A:$D,4,1),"nincs besorolva"))</f>
        <v>KM2</v>
      </c>
    </row>
    <row r="178" spans="1:27" x14ac:dyDescent="0.25">
      <c r="A178" s="20" t="s">
        <v>911</v>
      </c>
      <c r="B178" s="20" t="s">
        <v>912</v>
      </c>
      <c r="C178" s="20" t="s">
        <v>912</v>
      </c>
      <c r="D178" s="20" t="s">
        <v>1240</v>
      </c>
      <c r="E178" s="20" t="s">
        <v>1240</v>
      </c>
      <c r="F178" s="20" t="s">
        <v>1241</v>
      </c>
      <c r="G178" s="20" t="s">
        <v>1242</v>
      </c>
      <c r="H178" s="20" t="s">
        <v>1243</v>
      </c>
      <c r="I178" s="20" t="s">
        <v>903</v>
      </c>
      <c r="J178" s="20" t="s">
        <v>1240</v>
      </c>
      <c r="K178" s="20" t="s">
        <v>1240</v>
      </c>
      <c r="L178" s="20" t="s">
        <v>1244</v>
      </c>
      <c r="M178" s="21">
        <v>45643</v>
      </c>
      <c r="N178" t="str">
        <f t="shared" si="26"/>
        <v>5211140000</v>
      </c>
      <c r="O178" t="str">
        <f t="shared" si="27"/>
        <v>Halottszállítás</v>
      </c>
      <c r="P178" t="str">
        <f t="shared" si="28"/>
        <v>KM2114</v>
      </c>
      <c r="Q178" t="str">
        <f t="shared" si="29"/>
        <v>Egyéb szolgáltatások</v>
      </c>
      <c r="R178" t="str">
        <f t="shared" si="30"/>
        <v>KM21</v>
      </c>
      <c r="S178" t="str">
        <f t="shared" si="31"/>
        <v>Dologi és egyéb működési</v>
      </c>
      <c r="T178" t="str">
        <f t="shared" si="32"/>
        <v>KM2</v>
      </c>
      <c r="U178" t="str">
        <f t="shared" si="33"/>
        <v>Dologi és egyéb működési</v>
      </c>
      <c r="V178" t="str">
        <f t="shared" si="34"/>
        <v>KM</v>
      </c>
      <c r="W178" t="str">
        <f t="shared" si="35"/>
        <v>Működési kiadások</v>
      </c>
      <c r="X178" t="str">
        <f t="shared" si="36"/>
        <v>KIADASOK</v>
      </c>
      <c r="Y178" t="str">
        <f t="shared" si="37"/>
        <v>Kiadások</v>
      </c>
      <c r="Z178" t="str">
        <f t="shared" si="38"/>
        <v>kell</v>
      </c>
      <c r="AA178" t="str">
        <f>IF(L178&lt;&gt;"0006","nem kell",IF(AND(VLOOKUP($A178,pü_tétel_csop!$A:$B,1,1)&lt;=$A178,VLOOKUP($A178,pü_tétel_csop!$A:$B,2,1)&gt;=$A178),VLOOKUP($A178,pü_tétel_csop!$A:$D,4,1),"nincs besorolva"))</f>
        <v>KM2</v>
      </c>
    </row>
    <row r="179" spans="1:27" x14ac:dyDescent="0.25">
      <c r="A179" s="20" t="s">
        <v>913</v>
      </c>
      <c r="B179" s="20" t="s">
        <v>914</v>
      </c>
      <c r="C179" s="20" t="s">
        <v>1308</v>
      </c>
      <c r="D179" s="20" t="s">
        <v>1240</v>
      </c>
      <c r="E179" s="20" t="s">
        <v>1240</v>
      </c>
      <c r="F179" s="20" t="s">
        <v>1241</v>
      </c>
      <c r="G179" s="20" t="s">
        <v>1242</v>
      </c>
      <c r="H179" s="20" t="s">
        <v>1243</v>
      </c>
      <c r="I179" s="20" t="s">
        <v>903</v>
      </c>
      <c r="J179" s="20" t="s">
        <v>1240</v>
      </c>
      <c r="K179" s="20" t="s">
        <v>1240</v>
      </c>
      <c r="L179" s="20" t="s">
        <v>1244</v>
      </c>
      <c r="M179" s="21">
        <v>45643</v>
      </c>
      <c r="N179" t="str">
        <f t="shared" si="26"/>
        <v>5211150000</v>
      </c>
      <c r="O179" t="str">
        <f t="shared" si="27"/>
        <v>Veszélyes hulladék szállítás díj</v>
      </c>
      <c r="P179" t="str">
        <f t="shared" si="28"/>
        <v>KM2114</v>
      </c>
      <c r="Q179" t="str">
        <f t="shared" si="29"/>
        <v>Egyéb szolgáltatások</v>
      </c>
      <c r="R179" t="str">
        <f t="shared" si="30"/>
        <v>KM21</v>
      </c>
      <c r="S179" t="str">
        <f t="shared" si="31"/>
        <v>Dologi és egyéb működési</v>
      </c>
      <c r="T179" t="str">
        <f t="shared" si="32"/>
        <v>KM2</v>
      </c>
      <c r="U179" t="str">
        <f t="shared" si="33"/>
        <v>Dologi és egyéb működési</v>
      </c>
      <c r="V179" t="str">
        <f t="shared" si="34"/>
        <v>KM</v>
      </c>
      <c r="W179" t="str">
        <f t="shared" si="35"/>
        <v>Működési kiadások</v>
      </c>
      <c r="X179" t="str">
        <f t="shared" si="36"/>
        <v>KIADASOK</v>
      </c>
      <c r="Y179" t="str">
        <f t="shared" si="37"/>
        <v>Kiadások</v>
      </c>
      <c r="Z179" t="str">
        <f t="shared" si="38"/>
        <v>kell</v>
      </c>
      <c r="AA179" t="str">
        <f>IF(L179&lt;&gt;"0006","nem kell",IF(AND(VLOOKUP($A179,pü_tétel_csop!$A:$B,1,1)&lt;=$A179,VLOOKUP($A179,pü_tétel_csop!$A:$B,2,1)&gt;=$A179),VLOOKUP($A179,pü_tétel_csop!$A:$D,4,1),"nincs besorolva"))</f>
        <v>KM2</v>
      </c>
    </row>
    <row r="180" spans="1:27" x14ac:dyDescent="0.25">
      <c r="A180" s="20" t="s">
        <v>2288</v>
      </c>
      <c r="B180" s="20" t="s">
        <v>2289</v>
      </c>
      <c r="C180" s="20" t="s">
        <v>2290</v>
      </c>
      <c r="D180" s="20" t="s">
        <v>1240</v>
      </c>
      <c r="E180" s="20" t="s">
        <v>1240</v>
      </c>
      <c r="F180" s="20" t="s">
        <v>1241</v>
      </c>
      <c r="G180" s="20" t="s">
        <v>1242</v>
      </c>
      <c r="H180" s="20" t="s">
        <v>1243</v>
      </c>
      <c r="I180" s="20" t="s">
        <v>903</v>
      </c>
      <c r="J180" s="20" t="s">
        <v>1240</v>
      </c>
      <c r="K180" s="20" t="s">
        <v>1240</v>
      </c>
      <c r="L180" s="20" t="s">
        <v>1244</v>
      </c>
      <c r="M180" s="21">
        <v>45643</v>
      </c>
      <c r="N180" t="str">
        <f t="shared" si="26"/>
        <v>5211160000</v>
      </c>
      <c r="O180" t="str">
        <f t="shared" si="27"/>
        <v>Egyéb szállítási költség</v>
      </c>
      <c r="P180" t="str">
        <f t="shared" si="28"/>
        <v>KM2114</v>
      </c>
      <c r="Q180" t="str">
        <f t="shared" si="29"/>
        <v>Egyéb szolgáltatások</v>
      </c>
      <c r="R180" t="str">
        <f t="shared" si="30"/>
        <v>KM21</v>
      </c>
      <c r="S180" t="str">
        <f t="shared" si="31"/>
        <v>Dologi és egyéb működési</v>
      </c>
      <c r="T180" t="str">
        <f t="shared" si="32"/>
        <v>KM2</v>
      </c>
      <c r="U180" t="str">
        <f t="shared" si="33"/>
        <v>Dologi és egyéb működési</v>
      </c>
      <c r="V180" t="str">
        <f t="shared" si="34"/>
        <v>KM</v>
      </c>
      <c r="W180" t="str">
        <f t="shared" si="35"/>
        <v>Működési kiadások</v>
      </c>
      <c r="X180" t="str">
        <f t="shared" si="36"/>
        <v>KIADASOK</v>
      </c>
      <c r="Y180" t="str">
        <f t="shared" si="37"/>
        <v>Kiadások</v>
      </c>
      <c r="Z180" t="str">
        <f t="shared" si="38"/>
        <v>kell</v>
      </c>
      <c r="AA180" t="str">
        <f>IF(L180&lt;&gt;"0006","nem kell",IF(AND(VLOOKUP($A180,pü_tétel_csop!$A:$B,1,1)&lt;=$A180,VLOOKUP($A180,pü_tétel_csop!$A:$B,2,1)&gt;=$A180),VLOOKUP($A180,pü_tétel_csop!$A:$D,4,1),"nincs besorolva"))</f>
        <v>KM2</v>
      </c>
    </row>
    <row r="181" spans="1:27" x14ac:dyDescent="0.25">
      <c r="A181" s="20" t="s">
        <v>782</v>
      </c>
      <c r="B181" s="20" t="s">
        <v>783</v>
      </c>
      <c r="C181" s="20" t="s">
        <v>1309</v>
      </c>
      <c r="D181" s="20" t="s">
        <v>1240</v>
      </c>
      <c r="E181" s="20" t="s">
        <v>1240</v>
      </c>
      <c r="F181" s="20" t="s">
        <v>1241</v>
      </c>
      <c r="G181" s="20" t="s">
        <v>1242</v>
      </c>
      <c r="H181" s="20" t="s">
        <v>1243</v>
      </c>
      <c r="I181" s="20" t="s">
        <v>780</v>
      </c>
      <c r="J181" s="20" t="s">
        <v>1240</v>
      </c>
      <c r="K181" s="20" t="s">
        <v>1240</v>
      </c>
      <c r="L181" s="20" t="s">
        <v>1244</v>
      </c>
      <c r="M181" s="21">
        <v>45643</v>
      </c>
      <c r="N181" t="str">
        <f t="shared" si="26"/>
        <v>5221110000</v>
      </c>
      <c r="O181" t="str">
        <f t="shared" si="27"/>
        <v>PPP konstrukcióhoz kapcs szolgáltatási díj fiz</v>
      </c>
      <c r="P181" t="str">
        <f t="shared" si="28"/>
        <v>KM2105</v>
      </c>
      <c r="Q181" t="str">
        <f t="shared" si="29"/>
        <v>Bérleti és lízing díjak</v>
      </c>
      <c r="R181" t="str">
        <f t="shared" si="30"/>
        <v>KM21</v>
      </c>
      <c r="S181" t="str">
        <f t="shared" si="31"/>
        <v>Dologi és egyéb működési</v>
      </c>
      <c r="T181" t="str">
        <f t="shared" si="32"/>
        <v>KM2</v>
      </c>
      <c r="U181" t="str">
        <f t="shared" si="33"/>
        <v>Dologi és egyéb működési</v>
      </c>
      <c r="V181" t="str">
        <f t="shared" si="34"/>
        <v>KM</v>
      </c>
      <c r="W181" t="str">
        <f t="shared" si="35"/>
        <v>Működési kiadások</v>
      </c>
      <c r="X181" t="str">
        <f t="shared" si="36"/>
        <v>KIADASOK</v>
      </c>
      <c r="Y181" t="str">
        <f t="shared" si="37"/>
        <v>Kiadások</v>
      </c>
      <c r="Z181" t="str">
        <f t="shared" si="38"/>
        <v>kell</v>
      </c>
      <c r="AA181" t="str">
        <f>IF(L181&lt;&gt;"0006","nem kell",IF(AND(VLOOKUP($A181,pü_tétel_csop!$A:$B,1,1)&lt;=$A181,VLOOKUP($A181,pü_tétel_csop!$A:$B,2,1)&gt;=$A181),VLOOKUP($A181,pü_tétel_csop!$A:$D,4,1),"nincs besorolva"))</f>
        <v>KM2</v>
      </c>
    </row>
    <row r="182" spans="1:27" x14ac:dyDescent="0.25">
      <c r="A182" s="20" t="s">
        <v>784</v>
      </c>
      <c r="B182" s="20" t="s">
        <v>785</v>
      </c>
      <c r="C182" s="20" t="s">
        <v>785</v>
      </c>
      <c r="D182" s="20" t="s">
        <v>1240</v>
      </c>
      <c r="E182" s="20" t="s">
        <v>1240</v>
      </c>
      <c r="F182" s="20" t="s">
        <v>1241</v>
      </c>
      <c r="G182" s="20" t="s">
        <v>1242</v>
      </c>
      <c r="H182" s="20" t="s">
        <v>1243</v>
      </c>
      <c r="I182" s="20" t="s">
        <v>780</v>
      </c>
      <c r="J182" s="20" t="s">
        <v>1240</v>
      </c>
      <c r="K182" s="20" t="s">
        <v>1240</v>
      </c>
      <c r="L182" s="20" t="s">
        <v>1244</v>
      </c>
      <c r="M182" s="21">
        <v>45643</v>
      </c>
      <c r="N182" t="str">
        <f t="shared" si="26"/>
        <v>5221120000</v>
      </c>
      <c r="O182" t="str">
        <f t="shared" si="27"/>
        <v>Ingatlanbérleti díj</v>
      </c>
      <c r="P182" t="str">
        <f t="shared" si="28"/>
        <v>KM2105</v>
      </c>
      <c r="Q182" t="str">
        <f t="shared" si="29"/>
        <v>Bérleti és lízing díjak</v>
      </c>
      <c r="R182" t="str">
        <f t="shared" si="30"/>
        <v>KM21</v>
      </c>
      <c r="S182" t="str">
        <f t="shared" si="31"/>
        <v>Dologi és egyéb működési</v>
      </c>
      <c r="T182" t="str">
        <f t="shared" si="32"/>
        <v>KM2</v>
      </c>
      <c r="U182" t="str">
        <f t="shared" si="33"/>
        <v>Dologi és egyéb működési</v>
      </c>
      <c r="V182" t="str">
        <f t="shared" si="34"/>
        <v>KM</v>
      </c>
      <c r="W182" t="str">
        <f t="shared" si="35"/>
        <v>Működési kiadások</v>
      </c>
      <c r="X182" t="str">
        <f t="shared" si="36"/>
        <v>KIADASOK</v>
      </c>
      <c r="Y182" t="str">
        <f t="shared" si="37"/>
        <v>Kiadások</v>
      </c>
      <c r="Z182" t="str">
        <f t="shared" si="38"/>
        <v>kell</v>
      </c>
      <c r="AA182" t="str">
        <f>IF(L182&lt;&gt;"0006","nem kell",IF(AND(VLOOKUP($A182,pü_tétel_csop!$A:$B,1,1)&lt;=$A182,VLOOKUP($A182,pü_tétel_csop!$A:$B,2,1)&gt;=$A182),VLOOKUP($A182,pü_tétel_csop!$A:$D,4,1),"nincs besorolva"))</f>
        <v>KM2</v>
      </c>
    </row>
    <row r="183" spans="1:27" x14ac:dyDescent="0.25">
      <c r="A183" s="20" t="s">
        <v>786</v>
      </c>
      <c r="B183" s="20" t="s">
        <v>787</v>
      </c>
      <c r="C183" s="20" t="s">
        <v>1310</v>
      </c>
      <c r="D183" s="20" t="s">
        <v>1240</v>
      </c>
      <c r="E183" s="20" t="s">
        <v>1240</v>
      </c>
      <c r="F183" s="20" t="s">
        <v>1241</v>
      </c>
      <c r="G183" s="20" t="s">
        <v>1242</v>
      </c>
      <c r="H183" s="20" t="s">
        <v>1243</v>
      </c>
      <c r="I183" s="20" t="s">
        <v>780</v>
      </c>
      <c r="J183" s="20" t="s">
        <v>1240</v>
      </c>
      <c r="K183" s="20" t="s">
        <v>1240</v>
      </c>
      <c r="L183" s="20" t="s">
        <v>1244</v>
      </c>
      <c r="M183" s="21">
        <v>45643</v>
      </c>
      <c r="N183" t="str">
        <f t="shared" si="26"/>
        <v>5221130000</v>
      </c>
      <c r="O183" t="str">
        <f t="shared" si="27"/>
        <v>Lakásbérleti díj FELAD</v>
      </c>
      <c r="P183" t="str">
        <f t="shared" si="28"/>
        <v>KM2105</v>
      </c>
      <c r="Q183" t="str">
        <f t="shared" si="29"/>
        <v>Bérleti és lízing díjak</v>
      </c>
      <c r="R183" t="str">
        <f t="shared" si="30"/>
        <v>KM21</v>
      </c>
      <c r="S183" t="str">
        <f t="shared" si="31"/>
        <v>Dologi és egyéb működési</v>
      </c>
      <c r="T183" t="str">
        <f t="shared" si="32"/>
        <v>KM2</v>
      </c>
      <c r="U183" t="str">
        <f t="shared" si="33"/>
        <v>Dologi és egyéb működési</v>
      </c>
      <c r="V183" t="str">
        <f t="shared" si="34"/>
        <v>KM</v>
      </c>
      <c r="W183" t="str">
        <f t="shared" si="35"/>
        <v>Működési kiadások</v>
      </c>
      <c r="X183" t="str">
        <f t="shared" si="36"/>
        <v>KIADASOK</v>
      </c>
      <c r="Y183" t="str">
        <f t="shared" si="37"/>
        <v>Kiadások</v>
      </c>
      <c r="Z183" t="str">
        <f t="shared" si="38"/>
        <v>kell</v>
      </c>
      <c r="AA183" t="str">
        <f>IF(L183&lt;&gt;"0006","nem kell",IF(AND(VLOOKUP($A183,pü_tétel_csop!$A:$B,1,1)&lt;=$A183,VLOOKUP($A183,pü_tétel_csop!$A:$B,2,1)&gt;=$A183),VLOOKUP($A183,pü_tétel_csop!$A:$D,4,1),"nincs besorolva"))</f>
        <v>KM2</v>
      </c>
    </row>
    <row r="184" spans="1:27" x14ac:dyDescent="0.25">
      <c r="A184" s="20" t="s">
        <v>788</v>
      </c>
      <c r="B184" s="20" t="s">
        <v>789</v>
      </c>
      <c r="C184" s="20" t="s">
        <v>1311</v>
      </c>
      <c r="D184" s="20" t="s">
        <v>1240</v>
      </c>
      <c r="E184" s="20" t="s">
        <v>1240</v>
      </c>
      <c r="F184" s="20" t="s">
        <v>1241</v>
      </c>
      <c r="G184" s="20" t="s">
        <v>1242</v>
      </c>
      <c r="H184" s="20" t="s">
        <v>1243</v>
      </c>
      <c r="I184" s="20" t="s">
        <v>780</v>
      </c>
      <c r="J184" s="20" t="s">
        <v>1240</v>
      </c>
      <c r="K184" s="20" t="s">
        <v>1240</v>
      </c>
      <c r="L184" s="20" t="s">
        <v>1244</v>
      </c>
      <c r="M184" s="21">
        <v>45643</v>
      </c>
      <c r="N184" t="str">
        <f t="shared" si="26"/>
        <v>5221140000</v>
      </c>
      <c r="O184" t="str">
        <f t="shared" si="27"/>
        <v>Bérleti díjak (gépjárművek)</v>
      </c>
      <c r="P184" t="str">
        <f t="shared" si="28"/>
        <v>KM2105</v>
      </c>
      <c r="Q184" t="str">
        <f t="shared" si="29"/>
        <v>Bérleti és lízing díjak</v>
      </c>
      <c r="R184" t="str">
        <f t="shared" si="30"/>
        <v>KM21</v>
      </c>
      <c r="S184" t="str">
        <f t="shared" si="31"/>
        <v>Dologi és egyéb működési</v>
      </c>
      <c r="T184" t="str">
        <f t="shared" si="32"/>
        <v>KM2</v>
      </c>
      <c r="U184" t="str">
        <f t="shared" si="33"/>
        <v>Dologi és egyéb működési</v>
      </c>
      <c r="V184" t="str">
        <f t="shared" si="34"/>
        <v>KM</v>
      </c>
      <c r="W184" t="str">
        <f t="shared" si="35"/>
        <v>Működési kiadások</v>
      </c>
      <c r="X184" t="str">
        <f t="shared" si="36"/>
        <v>KIADASOK</v>
      </c>
      <c r="Y184" t="str">
        <f t="shared" si="37"/>
        <v>Kiadások</v>
      </c>
      <c r="Z184" t="str">
        <f t="shared" si="38"/>
        <v>kell</v>
      </c>
      <c r="AA184" t="str">
        <f>IF(L184&lt;&gt;"0006","nem kell",IF(AND(VLOOKUP($A184,pü_tétel_csop!$A:$B,1,1)&lt;=$A184,VLOOKUP($A184,pü_tétel_csop!$A:$B,2,1)&gt;=$A184),VLOOKUP($A184,pü_tétel_csop!$A:$D,4,1),"nincs besorolva"))</f>
        <v>KM2</v>
      </c>
    </row>
    <row r="185" spans="1:27" x14ac:dyDescent="0.25">
      <c r="A185" s="20" t="s">
        <v>790</v>
      </c>
      <c r="B185" s="20" t="s">
        <v>791</v>
      </c>
      <c r="C185" s="20" t="s">
        <v>1312</v>
      </c>
      <c r="D185" s="20" t="s">
        <v>1240</v>
      </c>
      <c r="E185" s="20" t="s">
        <v>1240</v>
      </c>
      <c r="F185" s="20" t="s">
        <v>1241</v>
      </c>
      <c r="G185" s="20" t="s">
        <v>1242</v>
      </c>
      <c r="H185" s="20" t="s">
        <v>1243</v>
      </c>
      <c r="I185" s="20" t="s">
        <v>780</v>
      </c>
      <c r="J185" s="20" t="s">
        <v>1240</v>
      </c>
      <c r="K185" s="20" t="s">
        <v>1240</v>
      </c>
      <c r="L185" s="20" t="s">
        <v>1244</v>
      </c>
      <c r="M185" s="21">
        <v>45643</v>
      </c>
      <c r="N185" t="str">
        <f t="shared" si="26"/>
        <v>5221150000</v>
      </c>
      <c r="O185" t="str">
        <f t="shared" si="27"/>
        <v>Bérleti díjak (egyéb eszközök)</v>
      </c>
      <c r="P185" t="str">
        <f t="shared" si="28"/>
        <v>KM2105</v>
      </c>
      <c r="Q185" t="str">
        <f t="shared" si="29"/>
        <v>Bérleti és lízing díjak</v>
      </c>
      <c r="R185" t="str">
        <f t="shared" si="30"/>
        <v>KM21</v>
      </c>
      <c r="S185" t="str">
        <f t="shared" si="31"/>
        <v>Dologi és egyéb működési</v>
      </c>
      <c r="T185" t="str">
        <f t="shared" si="32"/>
        <v>KM2</v>
      </c>
      <c r="U185" t="str">
        <f t="shared" si="33"/>
        <v>Dologi és egyéb működési</v>
      </c>
      <c r="V185" t="str">
        <f t="shared" si="34"/>
        <v>KM</v>
      </c>
      <c r="W185" t="str">
        <f t="shared" si="35"/>
        <v>Működési kiadások</v>
      </c>
      <c r="X185" t="str">
        <f t="shared" si="36"/>
        <v>KIADASOK</v>
      </c>
      <c r="Y185" t="str">
        <f t="shared" si="37"/>
        <v>Kiadások</v>
      </c>
      <c r="Z185" t="str">
        <f t="shared" si="38"/>
        <v>kell</v>
      </c>
      <c r="AA185" t="str">
        <f>IF(L185&lt;&gt;"0006","nem kell",IF(AND(VLOOKUP($A185,pü_tétel_csop!$A:$B,1,1)&lt;=$A185,VLOOKUP($A185,pü_tétel_csop!$A:$B,2,1)&gt;=$A185),VLOOKUP($A185,pü_tétel_csop!$A:$D,4,1),"nincs besorolva"))</f>
        <v>KM2</v>
      </c>
    </row>
    <row r="186" spans="1:27" x14ac:dyDescent="0.25">
      <c r="A186" s="20" t="s">
        <v>792</v>
      </c>
      <c r="B186" s="20" t="s">
        <v>793</v>
      </c>
      <c r="C186" s="20" t="s">
        <v>1313</v>
      </c>
      <c r="D186" s="20" t="s">
        <v>1240</v>
      </c>
      <c r="E186" s="20" t="s">
        <v>1240</v>
      </c>
      <c r="F186" s="20" t="s">
        <v>1241</v>
      </c>
      <c r="G186" s="20" t="s">
        <v>1242</v>
      </c>
      <c r="H186" s="20" t="s">
        <v>1243</v>
      </c>
      <c r="I186" s="20" t="s">
        <v>780</v>
      </c>
      <c r="J186" s="20" t="s">
        <v>1240</v>
      </c>
      <c r="K186" s="20" t="s">
        <v>1240</v>
      </c>
      <c r="L186" s="20" t="s">
        <v>1244</v>
      </c>
      <c r="M186" s="21">
        <v>45643</v>
      </c>
      <c r="N186" t="str">
        <f t="shared" si="26"/>
        <v>5221160000</v>
      </c>
      <c r="O186" t="str">
        <f t="shared" si="27"/>
        <v>Lízingdíjak (informatikai eszközök)</v>
      </c>
      <c r="P186" t="str">
        <f t="shared" si="28"/>
        <v>KM2105</v>
      </c>
      <c r="Q186" t="str">
        <f t="shared" si="29"/>
        <v>Bérleti és lízing díjak</v>
      </c>
      <c r="R186" t="str">
        <f t="shared" si="30"/>
        <v>KM21</v>
      </c>
      <c r="S186" t="str">
        <f t="shared" si="31"/>
        <v>Dologi és egyéb működési</v>
      </c>
      <c r="T186" t="str">
        <f t="shared" si="32"/>
        <v>KM2</v>
      </c>
      <c r="U186" t="str">
        <f t="shared" si="33"/>
        <v>Dologi és egyéb működési</v>
      </c>
      <c r="V186" t="str">
        <f t="shared" si="34"/>
        <v>KM</v>
      </c>
      <c r="W186" t="str">
        <f t="shared" si="35"/>
        <v>Működési kiadások</v>
      </c>
      <c r="X186" t="str">
        <f t="shared" si="36"/>
        <v>KIADASOK</v>
      </c>
      <c r="Y186" t="str">
        <f t="shared" si="37"/>
        <v>Kiadások</v>
      </c>
      <c r="Z186" t="str">
        <f t="shared" si="38"/>
        <v>kell</v>
      </c>
      <c r="AA186" t="str">
        <f>IF(L186&lt;&gt;"0006","nem kell",IF(AND(VLOOKUP($A186,pü_tétel_csop!$A:$B,1,1)&lt;=$A186,VLOOKUP($A186,pü_tétel_csop!$A:$B,2,1)&gt;=$A186),VLOOKUP($A186,pü_tétel_csop!$A:$D,4,1),"nincs besorolva"))</f>
        <v>KM2</v>
      </c>
    </row>
    <row r="187" spans="1:27" x14ac:dyDescent="0.25">
      <c r="A187" s="20" t="s">
        <v>794</v>
      </c>
      <c r="B187" s="20" t="s">
        <v>795</v>
      </c>
      <c r="C187" s="20" t="s">
        <v>1314</v>
      </c>
      <c r="D187" s="20" t="s">
        <v>1240</v>
      </c>
      <c r="E187" s="20" t="s">
        <v>1240</v>
      </c>
      <c r="F187" s="20" t="s">
        <v>1241</v>
      </c>
      <c r="G187" s="20" t="s">
        <v>1242</v>
      </c>
      <c r="H187" s="20" t="s">
        <v>1243</v>
      </c>
      <c r="I187" s="20" t="s">
        <v>780</v>
      </c>
      <c r="J187" s="20" t="s">
        <v>1240</v>
      </c>
      <c r="K187" s="20" t="s">
        <v>1240</v>
      </c>
      <c r="L187" s="20" t="s">
        <v>1244</v>
      </c>
      <c r="M187" s="21">
        <v>45643</v>
      </c>
      <c r="N187" t="str">
        <f t="shared" si="26"/>
        <v>5221170000</v>
      </c>
      <c r="O187" t="str">
        <f t="shared" si="27"/>
        <v>Lízingdíjak (gépjárművek)</v>
      </c>
      <c r="P187" t="str">
        <f t="shared" si="28"/>
        <v>KM2105</v>
      </c>
      <c r="Q187" t="str">
        <f t="shared" si="29"/>
        <v>Bérleti és lízing díjak</v>
      </c>
      <c r="R187" t="str">
        <f t="shared" si="30"/>
        <v>KM21</v>
      </c>
      <c r="S187" t="str">
        <f t="shared" si="31"/>
        <v>Dologi és egyéb működési</v>
      </c>
      <c r="T187" t="str">
        <f t="shared" si="32"/>
        <v>KM2</v>
      </c>
      <c r="U187" t="str">
        <f t="shared" si="33"/>
        <v>Dologi és egyéb működési</v>
      </c>
      <c r="V187" t="str">
        <f t="shared" si="34"/>
        <v>KM</v>
      </c>
      <c r="W187" t="str">
        <f t="shared" si="35"/>
        <v>Működési kiadások</v>
      </c>
      <c r="X187" t="str">
        <f t="shared" si="36"/>
        <v>KIADASOK</v>
      </c>
      <c r="Y187" t="str">
        <f t="shared" si="37"/>
        <v>Kiadások</v>
      </c>
      <c r="Z187" t="str">
        <f t="shared" si="38"/>
        <v>kell</v>
      </c>
      <c r="AA187" t="str">
        <f>IF(L187&lt;&gt;"0006","nem kell",IF(AND(VLOOKUP($A187,pü_tétel_csop!$A:$B,1,1)&lt;=$A187,VLOOKUP($A187,pü_tétel_csop!$A:$B,2,1)&gt;=$A187),VLOOKUP($A187,pü_tétel_csop!$A:$D,4,1),"nincs besorolva"))</f>
        <v>KM2</v>
      </c>
    </row>
    <row r="188" spans="1:27" x14ac:dyDescent="0.25">
      <c r="A188" s="20" t="s">
        <v>796</v>
      </c>
      <c r="B188" s="20" t="s">
        <v>797</v>
      </c>
      <c r="C188" s="20" t="s">
        <v>1315</v>
      </c>
      <c r="D188" s="20" t="s">
        <v>1240</v>
      </c>
      <c r="E188" s="20" t="s">
        <v>1240</v>
      </c>
      <c r="F188" s="20" t="s">
        <v>1241</v>
      </c>
      <c r="G188" s="20" t="s">
        <v>1242</v>
      </c>
      <c r="H188" s="20" t="s">
        <v>1243</v>
      </c>
      <c r="I188" s="20" t="s">
        <v>780</v>
      </c>
      <c r="J188" s="20" t="s">
        <v>1240</v>
      </c>
      <c r="K188" s="20" t="s">
        <v>1240</v>
      </c>
      <c r="L188" s="20" t="s">
        <v>1244</v>
      </c>
      <c r="M188" s="21">
        <v>45643</v>
      </c>
      <c r="N188" t="str">
        <f t="shared" si="26"/>
        <v>5221180000</v>
      </c>
      <c r="O188" t="str">
        <f t="shared" si="27"/>
        <v>Lízingdíjak (egyéb eszközök)</v>
      </c>
      <c r="P188" t="str">
        <f t="shared" si="28"/>
        <v>KM2105</v>
      </c>
      <c r="Q188" t="str">
        <f t="shared" si="29"/>
        <v>Bérleti és lízing díjak</v>
      </c>
      <c r="R188" t="str">
        <f t="shared" si="30"/>
        <v>KM21</v>
      </c>
      <c r="S188" t="str">
        <f t="shared" si="31"/>
        <v>Dologi és egyéb működési</v>
      </c>
      <c r="T188" t="str">
        <f t="shared" si="32"/>
        <v>KM2</v>
      </c>
      <c r="U188" t="str">
        <f t="shared" si="33"/>
        <v>Dologi és egyéb működési</v>
      </c>
      <c r="V188" t="str">
        <f t="shared" si="34"/>
        <v>KM</v>
      </c>
      <c r="W188" t="str">
        <f t="shared" si="35"/>
        <v>Működési kiadások</v>
      </c>
      <c r="X188" t="str">
        <f t="shared" si="36"/>
        <v>KIADASOK</v>
      </c>
      <c r="Y188" t="str">
        <f t="shared" si="37"/>
        <v>Kiadások</v>
      </c>
      <c r="Z188" t="str">
        <f t="shared" si="38"/>
        <v>kell</v>
      </c>
      <c r="AA188" t="str">
        <f>IF(L188&lt;&gt;"0006","nem kell",IF(AND(VLOOKUP($A188,pü_tétel_csop!$A:$B,1,1)&lt;=$A188,VLOOKUP($A188,pü_tétel_csop!$A:$B,2,1)&gt;=$A188),VLOOKUP($A188,pü_tétel_csop!$A:$D,4,1),"nincs besorolva"))</f>
        <v>KM2</v>
      </c>
    </row>
    <row r="189" spans="1:27" x14ac:dyDescent="0.25">
      <c r="A189" s="20" t="s">
        <v>798</v>
      </c>
      <c r="B189" s="20" t="s">
        <v>799</v>
      </c>
      <c r="C189" s="20" t="s">
        <v>799</v>
      </c>
      <c r="D189" s="20" t="s">
        <v>1240</v>
      </c>
      <c r="E189" s="20" t="s">
        <v>1240</v>
      </c>
      <c r="F189" s="20" t="s">
        <v>1241</v>
      </c>
      <c r="G189" s="20" t="s">
        <v>1242</v>
      </c>
      <c r="H189" s="20" t="s">
        <v>1243</v>
      </c>
      <c r="I189" s="20" t="s">
        <v>780</v>
      </c>
      <c r="J189" s="20" t="s">
        <v>1240</v>
      </c>
      <c r="K189" s="20" t="s">
        <v>1240</v>
      </c>
      <c r="L189" s="20" t="s">
        <v>1244</v>
      </c>
      <c r="M189" s="21">
        <v>45643</v>
      </c>
      <c r="N189" t="str">
        <f t="shared" si="26"/>
        <v>5221190000</v>
      </c>
      <c r="O189" t="str">
        <f t="shared" si="27"/>
        <v>Egyéb bérleti díjak</v>
      </c>
      <c r="P189" t="str">
        <f t="shared" si="28"/>
        <v>KM2105</v>
      </c>
      <c r="Q189" t="str">
        <f t="shared" si="29"/>
        <v>Bérleti és lízing díjak</v>
      </c>
      <c r="R189" t="str">
        <f t="shared" si="30"/>
        <v>KM21</v>
      </c>
      <c r="S189" t="str">
        <f t="shared" si="31"/>
        <v>Dologi és egyéb működési</v>
      </c>
      <c r="T189" t="str">
        <f t="shared" si="32"/>
        <v>KM2</v>
      </c>
      <c r="U189" t="str">
        <f t="shared" si="33"/>
        <v>Dologi és egyéb működési</v>
      </c>
      <c r="V189" t="str">
        <f t="shared" si="34"/>
        <v>KM</v>
      </c>
      <c r="W189" t="str">
        <f t="shared" si="35"/>
        <v>Működési kiadások</v>
      </c>
      <c r="X189" t="str">
        <f t="shared" si="36"/>
        <v>KIADASOK</v>
      </c>
      <c r="Y189" t="str">
        <f t="shared" si="37"/>
        <v>Kiadások</v>
      </c>
      <c r="Z189" t="str">
        <f t="shared" si="38"/>
        <v>kell</v>
      </c>
      <c r="AA189" t="str">
        <f>IF(L189&lt;&gt;"0006","nem kell",IF(AND(VLOOKUP($A189,pü_tétel_csop!$A:$B,1,1)&lt;=$A189,VLOOKUP($A189,pü_tétel_csop!$A:$B,2,1)&gt;=$A189),VLOOKUP($A189,pü_tétel_csop!$A:$D,4,1),"nincs besorolva"))</f>
        <v>KM2</v>
      </c>
    </row>
    <row r="190" spans="1:27" x14ac:dyDescent="0.25">
      <c r="A190" s="20" t="s">
        <v>802</v>
      </c>
      <c r="B190" s="20" t="s">
        <v>803</v>
      </c>
      <c r="C190" s="20" t="s">
        <v>1316</v>
      </c>
      <c r="D190" s="20" t="s">
        <v>1240</v>
      </c>
      <c r="E190" s="20" t="s">
        <v>1240</v>
      </c>
      <c r="F190" s="20" t="s">
        <v>1241</v>
      </c>
      <c r="G190" s="20" t="s">
        <v>1242</v>
      </c>
      <c r="H190" s="20" t="s">
        <v>1243</v>
      </c>
      <c r="I190" s="20" t="s">
        <v>800</v>
      </c>
      <c r="J190" s="20" t="s">
        <v>1240</v>
      </c>
      <c r="K190" s="20" t="s">
        <v>1240</v>
      </c>
      <c r="L190" s="20" t="s">
        <v>1244</v>
      </c>
      <c r="M190" s="21">
        <v>45643</v>
      </c>
      <c r="N190" t="str">
        <f t="shared" si="26"/>
        <v>5231110000</v>
      </c>
      <c r="O190" t="str">
        <f t="shared" si="27"/>
        <v>Karbantartási,kisjavítási szolg (ingatlan)</v>
      </c>
      <c r="P190" t="str">
        <f t="shared" si="28"/>
        <v>KM2106</v>
      </c>
      <c r="Q190" t="str">
        <f t="shared" si="29"/>
        <v>Karbantartási, kisjavítási szolgált.</v>
      </c>
      <c r="R190" t="str">
        <f t="shared" si="30"/>
        <v>KM21</v>
      </c>
      <c r="S190" t="str">
        <f t="shared" si="31"/>
        <v>Dologi és egyéb működési</v>
      </c>
      <c r="T190" t="str">
        <f t="shared" si="32"/>
        <v>KM2</v>
      </c>
      <c r="U190" t="str">
        <f t="shared" si="33"/>
        <v>Dologi és egyéb működési</v>
      </c>
      <c r="V190" t="str">
        <f t="shared" si="34"/>
        <v>KM</v>
      </c>
      <c r="W190" t="str">
        <f t="shared" si="35"/>
        <v>Működési kiadások</v>
      </c>
      <c r="X190" t="str">
        <f t="shared" si="36"/>
        <v>KIADASOK</v>
      </c>
      <c r="Y190" t="str">
        <f t="shared" si="37"/>
        <v>Kiadások</v>
      </c>
      <c r="Z190" t="str">
        <f t="shared" si="38"/>
        <v>kell</v>
      </c>
      <c r="AA190" t="str">
        <f>IF(L190&lt;&gt;"0006","nem kell",IF(AND(VLOOKUP($A190,pü_tétel_csop!$A:$B,1,1)&lt;=$A190,VLOOKUP($A190,pü_tétel_csop!$A:$B,2,1)&gt;=$A190),VLOOKUP($A190,pü_tétel_csop!$A:$D,4,1),"nincs besorolva"))</f>
        <v>KM2</v>
      </c>
    </row>
    <row r="191" spans="1:27" x14ac:dyDescent="0.25">
      <c r="A191" s="20" t="s">
        <v>804</v>
      </c>
      <c r="B191" s="20" t="s">
        <v>805</v>
      </c>
      <c r="C191" s="20" t="s">
        <v>1317</v>
      </c>
      <c r="D191" s="20" t="s">
        <v>1240</v>
      </c>
      <c r="E191" s="20" t="s">
        <v>1240</v>
      </c>
      <c r="F191" s="20" t="s">
        <v>1241</v>
      </c>
      <c r="G191" s="20" t="s">
        <v>1242</v>
      </c>
      <c r="H191" s="20" t="s">
        <v>1243</v>
      </c>
      <c r="I191" s="20" t="s">
        <v>800</v>
      </c>
      <c r="J191" s="20" t="s">
        <v>1240</v>
      </c>
      <c r="K191" s="20" t="s">
        <v>1240</v>
      </c>
      <c r="L191" s="20" t="s">
        <v>1244</v>
      </c>
      <c r="M191" s="21">
        <v>45643</v>
      </c>
      <c r="N191" t="str">
        <f t="shared" si="26"/>
        <v>5231120000</v>
      </c>
      <c r="O191" t="str">
        <f t="shared" si="27"/>
        <v>Karb,kisjav sz gép,ber járm,kiv inform orv eszk</v>
      </c>
      <c r="P191" t="str">
        <f t="shared" si="28"/>
        <v>KM2106</v>
      </c>
      <c r="Q191" t="str">
        <f t="shared" si="29"/>
        <v>Karbantartási, kisjavítási szolgált.</v>
      </c>
      <c r="R191" t="str">
        <f t="shared" si="30"/>
        <v>KM21</v>
      </c>
      <c r="S191" t="str">
        <f t="shared" si="31"/>
        <v>Dologi és egyéb működési</v>
      </c>
      <c r="T191" t="str">
        <f t="shared" si="32"/>
        <v>KM2</v>
      </c>
      <c r="U191" t="str">
        <f t="shared" si="33"/>
        <v>Dologi és egyéb működési</v>
      </c>
      <c r="V191" t="str">
        <f t="shared" si="34"/>
        <v>KM</v>
      </c>
      <c r="W191" t="str">
        <f t="shared" si="35"/>
        <v>Működési kiadások</v>
      </c>
      <c r="X191" t="str">
        <f t="shared" si="36"/>
        <v>KIADASOK</v>
      </c>
      <c r="Y191" t="str">
        <f t="shared" si="37"/>
        <v>Kiadások</v>
      </c>
      <c r="Z191" t="str">
        <f t="shared" si="38"/>
        <v>kell</v>
      </c>
      <c r="AA191" t="str">
        <f>IF(L191&lt;&gt;"0006","nem kell",IF(AND(VLOOKUP($A191,pü_tétel_csop!$A:$B,1,1)&lt;=$A191,VLOOKUP($A191,pü_tétel_csop!$A:$B,2,1)&gt;=$A191),VLOOKUP($A191,pü_tétel_csop!$A:$D,4,1),"nincs besorolva"))</f>
        <v>KM2</v>
      </c>
    </row>
    <row r="192" spans="1:27" x14ac:dyDescent="0.25">
      <c r="A192" s="20" t="s">
        <v>806</v>
      </c>
      <c r="B192" s="20" t="s">
        <v>807</v>
      </c>
      <c r="C192" s="20" t="s">
        <v>1318</v>
      </c>
      <c r="D192" s="20" t="s">
        <v>1240</v>
      </c>
      <c r="E192" s="20" t="s">
        <v>1240</v>
      </c>
      <c r="F192" s="20" t="s">
        <v>1241</v>
      </c>
      <c r="G192" s="20" t="s">
        <v>1242</v>
      </c>
      <c r="H192" s="20" t="s">
        <v>1243</v>
      </c>
      <c r="I192" s="20" t="s">
        <v>800</v>
      </c>
      <c r="J192" s="20" t="s">
        <v>1240</v>
      </c>
      <c r="K192" s="20" t="s">
        <v>1240</v>
      </c>
      <c r="L192" s="20" t="s">
        <v>1244</v>
      </c>
      <c r="M192" s="21">
        <v>45643</v>
      </c>
      <c r="N192" t="str">
        <f t="shared" si="26"/>
        <v>5231130000</v>
      </c>
      <c r="O192" t="str">
        <f t="shared" si="27"/>
        <v>Karb,kisjav szolg(orvosi gépek és műszerek)</v>
      </c>
      <c r="P192" t="str">
        <f t="shared" si="28"/>
        <v>KM2106</v>
      </c>
      <c r="Q192" t="str">
        <f t="shared" si="29"/>
        <v>Karbantartási, kisjavítási szolgált.</v>
      </c>
      <c r="R192" t="str">
        <f t="shared" si="30"/>
        <v>KM21</v>
      </c>
      <c r="S192" t="str">
        <f t="shared" si="31"/>
        <v>Dologi és egyéb működési</v>
      </c>
      <c r="T192" t="str">
        <f t="shared" si="32"/>
        <v>KM2</v>
      </c>
      <c r="U192" t="str">
        <f t="shared" si="33"/>
        <v>Dologi és egyéb működési</v>
      </c>
      <c r="V192" t="str">
        <f t="shared" si="34"/>
        <v>KM</v>
      </c>
      <c r="W192" t="str">
        <f t="shared" si="35"/>
        <v>Működési kiadások</v>
      </c>
      <c r="X192" t="str">
        <f t="shared" si="36"/>
        <v>KIADASOK</v>
      </c>
      <c r="Y192" t="str">
        <f t="shared" si="37"/>
        <v>Kiadások</v>
      </c>
      <c r="Z192" t="str">
        <f t="shared" si="38"/>
        <v>kell</v>
      </c>
      <c r="AA192" t="str">
        <f>IF(L192&lt;&gt;"0006","nem kell",IF(AND(VLOOKUP($A192,pü_tétel_csop!$A:$B,1,1)&lt;=$A192,VLOOKUP($A192,pü_tétel_csop!$A:$B,2,1)&gt;=$A192),VLOOKUP($A192,pü_tétel_csop!$A:$D,4,1),"nincs besorolva"))</f>
        <v>KM2</v>
      </c>
    </row>
    <row r="193" spans="1:27" x14ac:dyDescent="0.25">
      <c r="A193" s="20" t="s">
        <v>808</v>
      </c>
      <c r="B193" s="20" t="s">
        <v>809</v>
      </c>
      <c r="C193" s="20" t="s">
        <v>1319</v>
      </c>
      <c r="D193" s="20" t="s">
        <v>1240</v>
      </c>
      <c r="E193" s="20" t="s">
        <v>1240</v>
      </c>
      <c r="F193" s="20" t="s">
        <v>1241</v>
      </c>
      <c r="G193" s="20" t="s">
        <v>1242</v>
      </c>
      <c r="H193" s="20" t="s">
        <v>1243</v>
      </c>
      <c r="I193" s="20" t="s">
        <v>800</v>
      </c>
      <c r="J193" s="20" t="s">
        <v>1240</v>
      </c>
      <c r="K193" s="20" t="s">
        <v>1240</v>
      </c>
      <c r="L193" s="20" t="s">
        <v>1244</v>
      </c>
      <c r="M193" s="21">
        <v>45643</v>
      </c>
      <c r="N193" t="str">
        <f t="shared" si="26"/>
        <v>5231140000</v>
      </c>
      <c r="O193" t="str">
        <f t="shared" si="27"/>
        <v>Karbantartási, kisjavítási szolg(egyéb)</v>
      </c>
      <c r="P193" t="str">
        <f t="shared" si="28"/>
        <v>KM2106</v>
      </c>
      <c r="Q193" t="str">
        <f t="shared" si="29"/>
        <v>Karbantartási, kisjavítási szolgált.</v>
      </c>
      <c r="R193" t="str">
        <f t="shared" si="30"/>
        <v>KM21</v>
      </c>
      <c r="S193" t="str">
        <f t="shared" si="31"/>
        <v>Dologi és egyéb működési</v>
      </c>
      <c r="T193" t="str">
        <f t="shared" si="32"/>
        <v>KM2</v>
      </c>
      <c r="U193" t="str">
        <f t="shared" si="33"/>
        <v>Dologi és egyéb működési</v>
      </c>
      <c r="V193" t="str">
        <f t="shared" si="34"/>
        <v>KM</v>
      </c>
      <c r="W193" t="str">
        <f t="shared" si="35"/>
        <v>Működési kiadások</v>
      </c>
      <c r="X193" t="str">
        <f t="shared" si="36"/>
        <v>KIADASOK</v>
      </c>
      <c r="Y193" t="str">
        <f t="shared" si="37"/>
        <v>Kiadások</v>
      </c>
      <c r="Z193" t="str">
        <f t="shared" si="38"/>
        <v>kell</v>
      </c>
      <c r="AA193" t="str">
        <f>IF(L193&lt;&gt;"0006","nem kell",IF(AND(VLOOKUP($A193,pü_tétel_csop!$A:$B,1,1)&lt;=$A193,VLOOKUP($A193,pü_tétel_csop!$A:$B,2,1)&gt;=$A193),VLOOKUP($A193,pü_tétel_csop!$A:$D,4,1),"nincs besorolva"))</f>
        <v>KM2</v>
      </c>
    </row>
    <row r="194" spans="1:27" x14ac:dyDescent="0.25">
      <c r="A194" s="20" t="s">
        <v>812</v>
      </c>
      <c r="B194" s="20" t="s">
        <v>813</v>
      </c>
      <c r="C194" s="20" t="s">
        <v>1320</v>
      </c>
      <c r="D194" s="20" t="s">
        <v>1240</v>
      </c>
      <c r="E194" s="20" t="s">
        <v>1240</v>
      </c>
      <c r="F194" s="20" t="s">
        <v>1241</v>
      </c>
      <c r="G194" s="20" t="s">
        <v>1242</v>
      </c>
      <c r="H194" s="20" t="s">
        <v>1243</v>
      </c>
      <c r="I194" s="20" t="s">
        <v>810</v>
      </c>
      <c r="J194" s="20" t="s">
        <v>1240</v>
      </c>
      <c r="K194" s="20" t="s">
        <v>1240</v>
      </c>
      <c r="L194" s="20" t="s">
        <v>1244</v>
      </c>
      <c r="M194" s="21">
        <v>45643</v>
      </c>
      <c r="N194" t="str">
        <f t="shared" ref="N194:N257" si="39">IF(VALUE($L194)=VALUE(LEFT(N$1,1)),$A194,"")</f>
        <v>5241110000</v>
      </c>
      <c r="O194" t="str">
        <f t="shared" ref="O194:O257" si="40">IFERROR(VLOOKUP(N194,$A:$B,2,0),"")</f>
        <v>Reklám és propagandakiadások</v>
      </c>
      <c r="P194" t="str">
        <f t="shared" ref="P194:P257" si="41">IF(VALUE($L194)=VALUE(LEFT(P$1,1)),$A194,IF(N194="","",VLOOKUP($I194,$A:$B,1,0)))</f>
        <v>KM2107</v>
      </c>
      <c r="Q194" t="str">
        <f t="shared" ref="Q194:Q257" si="42">IFERROR(VLOOKUP(P194,$A:$B,2,0),"")</f>
        <v>Reklám- és propagandakiadások</v>
      </c>
      <c r="R194" t="str">
        <f t="shared" ref="R194:R257" si="43">IF(VALUE($L194)=VALUE(LEFT(R$1,1)),$A194,IF(P194="","",VLOOKUP(P194,$A:$I,9,0)))</f>
        <v>KM21</v>
      </c>
      <c r="S194" t="str">
        <f t="shared" ref="S194:S257" si="44">IFERROR(VLOOKUP(R194,$A:$B,2,0),"")</f>
        <v>Dologi és egyéb működési</v>
      </c>
      <c r="T194" t="str">
        <f t="shared" ref="T194:T257" si="45">IF(VALUE($L194)=VALUE(LEFT(T$1,1)),$A194,IF(R194="","",VLOOKUP(R194,$A:$I,9,0)))</f>
        <v>KM2</v>
      </c>
      <c r="U194" t="str">
        <f t="shared" ref="U194:U257" si="46">IFERROR(VLOOKUP(T194,$A:$B,2,0),"")</f>
        <v>Dologi és egyéb működési</v>
      </c>
      <c r="V194" t="str">
        <f t="shared" ref="V194:V257" si="47">IF(VALUE($L194)=VALUE(LEFT(V$1,1)),$A194,IF(T194="","",VLOOKUP(T194,$A:$I,9,0)))</f>
        <v>KM</v>
      </c>
      <c r="W194" t="str">
        <f t="shared" ref="W194:W257" si="48">IFERROR(VLOOKUP(V194,$A:$B,2,0),"")</f>
        <v>Működési kiadások</v>
      </c>
      <c r="X194" t="str">
        <f t="shared" ref="X194:X257" si="49">IF(VALUE($L194)=VALUE(LEFT(X$1,1)),$A194,IF(V194="","",VLOOKUP(V194,$A:$I,9,0)))</f>
        <v>KIADASOK</v>
      </c>
      <c r="Y194" t="str">
        <f t="shared" ref="Y194:Y257" si="50">IFERROR(VLOOKUP(X194,$A:$B,2,0),"")</f>
        <v>Kiadások</v>
      </c>
      <c r="Z194" t="str">
        <f t="shared" ref="Z194:Z257" si="51">IF(ISERROR(VLOOKUP(A194,$I:$I,1,0)),"kell","nem kell")</f>
        <v>kell</v>
      </c>
      <c r="AA194" t="str">
        <f>IF(L194&lt;&gt;"0006","nem kell",IF(AND(VLOOKUP($A194,pü_tétel_csop!$A:$B,1,1)&lt;=$A194,VLOOKUP($A194,pü_tétel_csop!$A:$B,2,1)&gt;=$A194),VLOOKUP($A194,pü_tétel_csop!$A:$D,4,1),"nincs besorolva"))</f>
        <v>KM2</v>
      </c>
    </row>
    <row r="195" spans="1:27" x14ac:dyDescent="0.25">
      <c r="A195" s="20" t="s">
        <v>726</v>
      </c>
      <c r="B195" s="20" t="s">
        <v>727</v>
      </c>
      <c r="C195" s="20" t="s">
        <v>1321</v>
      </c>
      <c r="D195" s="20" t="s">
        <v>1240</v>
      </c>
      <c r="E195" s="20" t="s">
        <v>1240</v>
      </c>
      <c r="F195" s="20" t="s">
        <v>1241</v>
      </c>
      <c r="G195" s="20" t="s">
        <v>1242</v>
      </c>
      <c r="H195" s="20" t="s">
        <v>1243</v>
      </c>
      <c r="I195" s="20" t="s">
        <v>724</v>
      </c>
      <c r="J195" s="20" t="s">
        <v>1240</v>
      </c>
      <c r="K195" s="20" t="s">
        <v>1240</v>
      </c>
      <c r="L195" s="20" t="s">
        <v>1244</v>
      </c>
      <c r="M195" s="21">
        <v>45643</v>
      </c>
      <c r="N195" t="str">
        <f t="shared" si="39"/>
        <v>5251110000</v>
      </c>
      <c r="O195" t="str">
        <f t="shared" si="40"/>
        <v>Oktatási szolgáltatások vásárlása</v>
      </c>
      <c r="P195" t="str">
        <f t="shared" si="41"/>
        <v>KM2104</v>
      </c>
      <c r="Q195" t="str">
        <f t="shared" si="42"/>
        <v>Szakmai tevékenységet segítő szolgált.</v>
      </c>
      <c r="R195" t="str">
        <f t="shared" si="43"/>
        <v>KM21</v>
      </c>
      <c r="S195" t="str">
        <f t="shared" si="44"/>
        <v>Dologi és egyéb működési</v>
      </c>
      <c r="T195" t="str">
        <f t="shared" si="45"/>
        <v>KM2</v>
      </c>
      <c r="U195" t="str">
        <f t="shared" si="46"/>
        <v>Dologi és egyéb működési</v>
      </c>
      <c r="V195" t="str">
        <f t="shared" si="47"/>
        <v>KM</v>
      </c>
      <c r="W195" t="str">
        <f t="shared" si="48"/>
        <v>Működési kiadások</v>
      </c>
      <c r="X195" t="str">
        <f t="shared" si="49"/>
        <v>KIADASOK</v>
      </c>
      <c r="Y195" t="str">
        <f t="shared" si="50"/>
        <v>Kiadások</v>
      </c>
      <c r="Z195" t="str">
        <f t="shared" si="51"/>
        <v>kell</v>
      </c>
      <c r="AA195" t="str">
        <f>IF(L195&lt;&gt;"0006","nem kell",IF(AND(VLOOKUP($A195,pü_tétel_csop!$A:$B,1,1)&lt;=$A195,VLOOKUP($A195,pü_tétel_csop!$A:$B,2,1)&gt;=$A195),VLOOKUP($A195,pü_tétel_csop!$A:$D,4,1),"nincs besorolva"))</f>
        <v>KM2</v>
      </c>
    </row>
    <row r="196" spans="1:27" x14ac:dyDescent="0.25">
      <c r="A196" s="20" t="s">
        <v>728</v>
      </c>
      <c r="B196" s="20" t="s">
        <v>729</v>
      </c>
      <c r="C196" s="20" t="s">
        <v>1322</v>
      </c>
      <c r="D196" s="20" t="s">
        <v>1240</v>
      </c>
      <c r="E196" s="20" t="s">
        <v>1240</v>
      </c>
      <c r="F196" s="20" t="s">
        <v>1241</v>
      </c>
      <c r="G196" s="20" t="s">
        <v>1242</v>
      </c>
      <c r="H196" s="20" t="s">
        <v>1243</v>
      </c>
      <c r="I196" s="20" t="s">
        <v>724</v>
      </c>
      <c r="J196" s="20" t="s">
        <v>1240</v>
      </c>
      <c r="K196" s="20" t="s">
        <v>1240</v>
      </c>
      <c r="L196" s="20" t="s">
        <v>1244</v>
      </c>
      <c r="M196" s="21">
        <v>45643</v>
      </c>
      <c r="N196" t="str">
        <f t="shared" si="39"/>
        <v>5251120000</v>
      </c>
      <c r="O196" t="str">
        <f t="shared" si="40"/>
        <v>Kutatások, study-k nem bérjellegű költségei</v>
      </c>
      <c r="P196" t="str">
        <f t="shared" si="41"/>
        <v>KM2104</v>
      </c>
      <c r="Q196" t="str">
        <f t="shared" si="42"/>
        <v>Szakmai tevékenységet segítő szolgált.</v>
      </c>
      <c r="R196" t="str">
        <f t="shared" si="43"/>
        <v>KM21</v>
      </c>
      <c r="S196" t="str">
        <f t="shared" si="44"/>
        <v>Dologi és egyéb működési</v>
      </c>
      <c r="T196" t="str">
        <f t="shared" si="45"/>
        <v>KM2</v>
      </c>
      <c r="U196" t="str">
        <f t="shared" si="46"/>
        <v>Dologi és egyéb működési</v>
      </c>
      <c r="V196" t="str">
        <f t="shared" si="47"/>
        <v>KM</v>
      </c>
      <c r="W196" t="str">
        <f t="shared" si="48"/>
        <v>Működési kiadások</v>
      </c>
      <c r="X196" t="str">
        <f t="shared" si="49"/>
        <v>KIADASOK</v>
      </c>
      <c r="Y196" t="str">
        <f t="shared" si="50"/>
        <v>Kiadások</v>
      </c>
      <c r="Z196" t="str">
        <f t="shared" si="51"/>
        <v>kell</v>
      </c>
      <c r="AA196" t="str">
        <f>IF(L196&lt;&gt;"0006","nem kell",IF(AND(VLOOKUP($A196,pü_tétel_csop!$A:$B,1,1)&lt;=$A196,VLOOKUP($A196,pü_tétel_csop!$A:$B,2,1)&gt;=$A196),VLOOKUP($A196,pü_tétel_csop!$A:$D,4,1),"nincs besorolva"))</f>
        <v>KM2</v>
      </c>
    </row>
    <row r="197" spans="1:27" x14ac:dyDescent="0.25">
      <c r="A197" s="20" t="s">
        <v>730</v>
      </c>
      <c r="B197" s="20" t="s">
        <v>731</v>
      </c>
      <c r="C197" s="20" t="s">
        <v>1323</v>
      </c>
      <c r="D197" s="20" t="s">
        <v>1240</v>
      </c>
      <c r="E197" s="20" t="s">
        <v>1240</v>
      </c>
      <c r="F197" s="20" t="s">
        <v>1241</v>
      </c>
      <c r="G197" s="20" t="s">
        <v>1242</v>
      </c>
      <c r="H197" s="20" t="s">
        <v>1243</v>
      </c>
      <c r="I197" s="20" t="s">
        <v>724</v>
      </c>
      <c r="J197" s="20" t="s">
        <v>1240</v>
      </c>
      <c r="K197" s="20" t="s">
        <v>1240</v>
      </c>
      <c r="L197" s="20" t="s">
        <v>1244</v>
      </c>
      <c r="M197" s="21">
        <v>45643</v>
      </c>
      <c r="N197" t="str">
        <f t="shared" si="39"/>
        <v>5251130000</v>
      </c>
      <c r="O197" t="str">
        <f t="shared" si="40"/>
        <v>Dolgozó részére vásárolt oktatás</v>
      </c>
      <c r="P197" t="str">
        <f t="shared" si="41"/>
        <v>KM2104</v>
      </c>
      <c r="Q197" t="str">
        <f t="shared" si="42"/>
        <v>Szakmai tevékenységet segítő szolgált.</v>
      </c>
      <c r="R197" t="str">
        <f t="shared" si="43"/>
        <v>KM21</v>
      </c>
      <c r="S197" t="str">
        <f t="shared" si="44"/>
        <v>Dologi és egyéb működési</v>
      </c>
      <c r="T197" t="str">
        <f t="shared" si="45"/>
        <v>KM2</v>
      </c>
      <c r="U197" t="str">
        <f t="shared" si="46"/>
        <v>Dologi és egyéb működési</v>
      </c>
      <c r="V197" t="str">
        <f t="shared" si="47"/>
        <v>KM</v>
      </c>
      <c r="W197" t="str">
        <f t="shared" si="48"/>
        <v>Működési kiadások</v>
      </c>
      <c r="X197" t="str">
        <f t="shared" si="49"/>
        <v>KIADASOK</v>
      </c>
      <c r="Y197" t="str">
        <f t="shared" si="50"/>
        <v>Kiadások</v>
      </c>
      <c r="Z197" t="str">
        <f t="shared" si="51"/>
        <v>kell</v>
      </c>
      <c r="AA197" t="str">
        <f>IF(L197&lt;&gt;"0006","nem kell",IF(AND(VLOOKUP($A197,pü_tétel_csop!$A:$B,1,1)&lt;=$A197,VLOOKUP($A197,pü_tétel_csop!$A:$B,2,1)&gt;=$A197),VLOOKUP($A197,pü_tétel_csop!$A:$D,4,1),"nincs besorolva"))</f>
        <v>KM2</v>
      </c>
    </row>
    <row r="198" spans="1:27" x14ac:dyDescent="0.25">
      <c r="A198" s="20" t="s">
        <v>1837</v>
      </c>
      <c r="B198" s="20" t="s">
        <v>1838</v>
      </c>
      <c r="C198" s="20" t="s">
        <v>1839</v>
      </c>
      <c r="D198" s="20" t="s">
        <v>1240</v>
      </c>
      <c r="E198" s="20" t="s">
        <v>1240</v>
      </c>
      <c r="F198" s="20" t="s">
        <v>1241</v>
      </c>
      <c r="G198" s="20" t="s">
        <v>1242</v>
      </c>
      <c r="H198" s="20" t="s">
        <v>1243</v>
      </c>
      <c r="I198" s="20" t="s">
        <v>724</v>
      </c>
      <c r="J198" s="20" t="s">
        <v>1240</v>
      </c>
      <c r="K198" s="20" t="s">
        <v>1240</v>
      </c>
      <c r="L198" s="20" t="s">
        <v>1244</v>
      </c>
      <c r="M198" s="21">
        <v>45643</v>
      </c>
      <c r="N198" t="str">
        <f t="shared" si="39"/>
        <v>5251140000</v>
      </c>
      <c r="O198" t="str">
        <f t="shared" si="40"/>
        <v>Egyéb regisztrációs és részvételi díjak</v>
      </c>
      <c r="P198" t="str">
        <f t="shared" si="41"/>
        <v>KM2104</v>
      </c>
      <c r="Q198" t="str">
        <f t="shared" si="42"/>
        <v>Szakmai tevékenységet segítő szolgált.</v>
      </c>
      <c r="R198" t="str">
        <f t="shared" si="43"/>
        <v>KM21</v>
      </c>
      <c r="S198" t="str">
        <f t="shared" si="44"/>
        <v>Dologi és egyéb működési</v>
      </c>
      <c r="T198" t="str">
        <f t="shared" si="45"/>
        <v>KM2</v>
      </c>
      <c r="U198" t="str">
        <f t="shared" si="46"/>
        <v>Dologi és egyéb működési</v>
      </c>
      <c r="V198" t="str">
        <f t="shared" si="47"/>
        <v>KM</v>
      </c>
      <c r="W198" t="str">
        <f t="shared" si="48"/>
        <v>Működési kiadások</v>
      </c>
      <c r="X198" t="str">
        <f t="shared" si="49"/>
        <v>KIADASOK</v>
      </c>
      <c r="Y198" t="str">
        <f t="shared" si="50"/>
        <v>Kiadások</v>
      </c>
      <c r="Z198" t="str">
        <f t="shared" si="51"/>
        <v>kell</v>
      </c>
      <c r="AA198" t="str">
        <f>IF(L198&lt;&gt;"0006","nem kell",IF(AND(VLOOKUP($A198,pü_tétel_csop!$A:$B,1,1)&lt;=$A198,VLOOKUP($A198,pü_tétel_csop!$A:$B,2,1)&gt;=$A198),VLOOKUP($A198,pü_tétel_csop!$A:$D,4,1),"nincs besorolva"))</f>
        <v>KM2</v>
      </c>
    </row>
    <row r="199" spans="1:27" x14ac:dyDescent="0.25">
      <c r="A199" s="20" t="s">
        <v>816</v>
      </c>
      <c r="B199" s="20" t="s">
        <v>817</v>
      </c>
      <c r="C199" s="20" t="s">
        <v>1324</v>
      </c>
      <c r="D199" s="20" t="s">
        <v>1240</v>
      </c>
      <c r="E199" s="20" t="s">
        <v>1240</v>
      </c>
      <c r="F199" s="20" t="s">
        <v>1241</v>
      </c>
      <c r="G199" s="20" t="s">
        <v>1242</v>
      </c>
      <c r="H199" s="20" t="s">
        <v>1243</v>
      </c>
      <c r="I199" s="20" t="s">
        <v>814</v>
      </c>
      <c r="J199" s="20" t="s">
        <v>1240</v>
      </c>
      <c r="K199" s="20" t="s">
        <v>1240</v>
      </c>
      <c r="L199" s="20" t="s">
        <v>1244</v>
      </c>
      <c r="M199" s="21">
        <v>45643</v>
      </c>
      <c r="N199" t="str">
        <f t="shared" si="39"/>
        <v>5261110000</v>
      </c>
      <c r="O199" t="str">
        <f t="shared" si="40"/>
        <v>Belföldi kiküldetés napidíj nélkül</v>
      </c>
      <c r="P199" t="str">
        <f t="shared" si="41"/>
        <v>KM2108</v>
      </c>
      <c r="Q199" t="str">
        <f t="shared" si="42"/>
        <v>Kiküldetések kiadásai</v>
      </c>
      <c r="R199" t="str">
        <f t="shared" si="43"/>
        <v>KM21</v>
      </c>
      <c r="S199" t="str">
        <f t="shared" si="44"/>
        <v>Dologi és egyéb működési</v>
      </c>
      <c r="T199" t="str">
        <f t="shared" si="45"/>
        <v>KM2</v>
      </c>
      <c r="U199" t="str">
        <f t="shared" si="46"/>
        <v>Dologi és egyéb működési</v>
      </c>
      <c r="V199" t="str">
        <f t="shared" si="47"/>
        <v>KM</v>
      </c>
      <c r="W199" t="str">
        <f t="shared" si="48"/>
        <v>Működési kiadások</v>
      </c>
      <c r="X199" t="str">
        <f t="shared" si="49"/>
        <v>KIADASOK</v>
      </c>
      <c r="Y199" t="str">
        <f t="shared" si="50"/>
        <v>Kiadások</v>
      </c>
      <c r="Z199" t="str">
        <f t="shared" si="51"/>
        <v>kell</v>
      </c>
      <c r="AA199" t="str">
        <f>IF(L199&lt;&gt;"0006","nem kell",IF(AND(VLOOKUP($A199,pü_tétel_csop!$A:$B,1,1)&lt;=$A199,VLOOKUP($A199,pü_tétel_csop!$A:$B,2,1)&gt;=$A199),VLOOKUP($A199,pü_tétel_csop!$A:$D,4,1),"nincs besorolva"))</f>
        <v>KM2</v>
      </c>
    </row>
    <row r="200" spans="1:27" x14ac:dyDescent="0.25">
      <c r="A200" s="20" t="s">
        <v>818</v>
      </c>
      <c r="B200" s="20" t="s">
        <v>819</v>
      </c>
      <c r="C200" s="20" t="s">
        <v>1325</v>
      </c>
      <c r="D200" s="20" t="s">
        <v>1240</v>
      </c>
      <c r="E200" s="20" t="s">
        <v>1240</v>
      </c>
      <c r="F200" s="20" t="s">
        <v>1241</v>
      </c>
      <c r="G200" s="20" t="s">
        <v>1242</v>
      </c>
      <c r="H200" s="20" t="s">
        <v>1243</v>
      </c>
      <c r="I200" s="20" t="s">
        <v>814</v>
      </c>
      <c r="J200" s="20" t="s">
        <v>1240</v>
      </c>
      <c r="K200" s="20" t="s">
        <v>1240</v>
      </c>
      <c r="L200" s="20" t="s">
        <v>1244</v>
      </c>
      <c r="M200" s="21">
        <v>45643</v>
      </c>
      <c r="N200" t="str">
        <f t="shared" si="39"/>
        <v>5261120000</v>
      </c>
      <c r="O200" t="str">
        <f t="shared" si="40"/>
        <v>Belföldi kiküldetés gk használat</v>
      </c>
      <c r="P200" t="str">
        <f t="shared" si="41"/>
        <v>KM2108</v>
      </c>
      <c r="Q200" t="str">
        <f t="shared" si="42"/>
        <v>Kiküldetések kiadásai</v>
      </c>
      <c r="R200" t="str">
        <f t="shared" si="43"/>
        <v>KM21</v>
      </c>
      <c r="S200" t="str">
        <f t="shared" si="44"/>
        <v>Dologi és egyéb működési</v>
      </c>
      <c r="T200" t="str">
        <f t="shared" si="45"/>
        <v>KM2</v>
      </c>
      <c r="U200" t="str">
        <f t="shared" si="46"/>
        <v>Dologi és egyéb működési</v>
      </c>
      <c r="V200" t="str">
        <f t="shared" si="47"/>
        <v>KM</v>
      </c>
      <c r="W200" t="str">
        <f t="shared" si="48"/>
        <v>Működési kiadások</v>
      </c>
      <c r="X200" t="str">
        <f t="shared" si="49"/>
        <v>KIADASOK</v>
      </c>
      <c r="Y200" t="str">
        <f t="shared" si="50"/>
        <v>Kiadások</v>
      </c>
      <c r="Z200" t="str">
        <f t="shared" si="51"/>
        <v>kell</v>
      </c>
      <c r="AA200" t="str">
        <f>IF(L200&lt;&gt;"0006","nem kell",IF(AND(VLOOKUP($A200,pü_tétel_csop!$A:$B,1,1)&lt;=$A200,VLOOKUP($A200,pü_tétel_csop!$A:$B,2,1)&gt;=$A200),VLOOKUP($A200,pü_tétel_csop!$A:$D,4,1),"nincs besorolva"))</f>
        <v>KM2</v>
      </c>
    </row>
    <row r="201" spans="1:27" x14ac:dyDescent="0.25">
      <c r="A201" s="20" t="s">
        <v>820</v>
      </c>
      <c r="B201" s="20" t="s">
        <v>821</v>
      </c>
      <c r="C201" s="20" t="s">
        <v>1326</v>
      </c>
      <c r="D201" s="20" t="s">
        <v>1240</v>
      </c>
      <c r="E201" s="20" t="s">
        <v>1240</v>
      </c>
      <c r="F201" s="20" t="s">
        <v>1241</v>
      </c>
      <c r="G201" s="20" t="s">
        <v>1242</v>
      </c>
      <c r="H201" s="20" t="s">
        <v>1243</v>
      </c>
      <c r="I201" s="20" t="s">
        <v>814</v>
      </c>
      <c r="J201" s="20" t="s">
        <v>1240</v>
      </c>
      <c r="K201" s="20" t="s">
        <v>1240</v>
      </c>
      <c r="L201" s="20" t="s">
        <v>1244</v>
      </c>
      <c r="M201" s="21">
        <v>45643</v>
      </c>
      <c r="N201" t="str">
        <f t="shared" si="39"/>
        <v>5261130000</v>
      </c>
      <c r="O201" t="str">
        <f t="shared" si="40"/>
        <v>Belföldi kiküldetés  nem saját szgk használat</v>
      </c>
      <c r="P201" t="str">
        <f t="shared" si="41"/>
        <v>KM2108</v>
      </c>
      <c r="Q201" t="str">
        <f t="shared" si="42"/>
        <v>Kiküldetések kiadásai</v>
      </c>
      <c r="R201" t="str">
        <f t="shared" si="43"/>
        <v>KM21</v>
      </c>
      <c r="S201" t="str">
        <f t="shared" si="44"/>
        <v>Dologi és egyéb működési</v>
      </c>
      <c r="T201" t="str">
        <f t="shared" si="45"/>
        <v>KM2</v>
      </c>
      <c r="U201" t="str">
        <f t="shared" si="46"/>
        <v>Dologi és egyéb működési</v>
      </c>
      <c r="V201" t="str">
        <f t="shared" si="47"/>
        <v>KM</v>
      </c>
      <c r="W201" t="str">
        <f t="shared" si="48"/>
        <v>Működési kiadások</v>
      </c>
      <c r="X201" t="str">
        <f t="shared" si="49"/>
        <v>KIADASOK</v>
      </c>
      <c r="Y201" t="str">
        <f t="shared" si="50"/>
        <v>Kiadások</v>
      </c>
      <c r="Z201" t="str">
        <f t="shared" si="51"/>
        <v>kell</v>
      </c>
      <c r="AA201" t="str">
        <f>IF(L201&lt;&gt;"0006","nem kell",IF(AND(VLOOKUP($A201,pü_tétel_csop!$A:$B,1,1)&lt;=$A201,VLOOKUP($A201,pü_tétel_csop!$A:$B,2,1)&gt;=$A201),VLOOKUP($A201,pü_tétel_csop!$A:$D,4,1),"nincs besorolva"))</f>
        <v>KM2</v>
      </c>
    </row>
    <row r="202" spans="1:27" x14ac:dyDescent="0.25">
      <c r="A202" s="20" t="s">
        <v>822</v>
      </c>
      <c r="B202" s="20" t="s">
        <v>823</v>
      </c>
      <c r="C202" s="20" t="s">
        <v>1327</v>
      </c>
      <c r="D202" s="20" t="s">
        <v>1240</v>
      </c>
      <c r="E202" s="20" t="s">
        <v>1240</v>
      </c>
      <c r="F202" s="20" t="s">
        <v>1241</v>
      </c>
      <c r="G202" s="20" t="s">
        <v>1242</v>
      </c>
      <c r="H202" s="20" t="s">
        <v>1243</v>
      </c>
      <c r="I202" s="20" t="s">
        <v>814</v>
      </c>
      <c r="J202" s="20" t="s">
        <v>1240</v>
      </c>
      <c r="K202" s="20" t="s">
        <v>1240</v>
      </c>
      <c r="L202" s="20" t="s">
        <v>1244</v>
      </c>
      <c r="M202" s="21">
        <v>45643</v>
      </c>
      <c r="N202" t="str">
        <f t="shared" si="39"/>
        <v>5261140000</v>
      </c>
      <c r="O202" t="str">
        <f t="shared" si="40"/>
        <v>Belföldi kiküldetés szállásktg</v>
      </c>
      <c r="P202" t="str">
        <f t="shared" si="41"/>
        <v>KM2108</v>
      </c>
      <c r="Q202" t="str">
        <f t="shared" si="42"/>
        <v>Kiküldetések kiadásai</v>
      </c>
      <c r="R202" t="str">
        <f t="shared" si="43"/>
        <v>KM21</v>
      </c>
      <c r="S202" t="str">
        <f t="shared" si="44"/>
        <v>Dologi és egyéb működési</v>
      </c>
      <c r="T202" t="str">
        <f t="shared" si="45"/>
        <v>KM2</v>
      </c>
      <c r="U202" t="str">
        <f t="shared" si="46"/>
        <v>Dologi és egyéb működési</v>
      </c>
      <c r="V202" t="str">
        <f t="shared" si="47"/>
        <v>KM</v>
      </c>
      <c r="W202" t="str">
        <f t="shared" si="48"/>
        <v>Működési kiadások</v>
      </c>
      <c r="X202" t="str">
        <f t="shared" si="49"/>
        <v>KIADASOK</v>
      </c>
      <c r="Y202" t="str">
        <f t="shared" si="50"/>
        <v>Kiadások</v>
      </c>
      <c r="Z202" t="str">
        <f t="shared" si="51"/>
        <v>kell</v>
      </c>
      <c r="AA202" t="str">
        <f>IF(L202&lt;&gt;"0006","nem kell",IF(AND(VLOOKUP($A202,pü_tétel_csop!$A:$B,1,1)&lt;=$A202,VLOOKUP($A202,pü_tétel_csop!$A:$B,2,1)&gt;=$A202),VLOOKUP($A202,pü_tétel_csop!$A:$D,4,1),"nincs besorolva"))</f>
        <v>KM2</v>
      </c>
    </row>
    <row r="203" spans="1:27" x14ac:dyDescent="0.25">
      <c r="A203" s="20" t="s">
        <v>824</v>
      </c>
      <c r="B203" s="20" t="s">
        <v>825</v>
      </c>
      <c r="C203" s="20" t="s">
        <v>1328</v>
      </c>
      <c r="D203" s="20" t="s">
        <v>1240</v>
      </c>
      <c r="E203" s="20" t="s">
        <v>1240</v>
      </c>
      <c r="F203" s="20" t="s">
        <v>1241</v>
      </c>
      <c r="G203" s="20" t="s">
        <v>1242</v>
      </c>
      <c r="H203" s="20" t="s">
        <v>1243</v>
      </c>
      <c r="I203" s="20" t="s">
        <v>814</v>
      </c>
      <c r="J203" s="20" t="s">
        <v>1240</v>
      </c>
      <c r="K203" s="20" t="s">
        <v>1240</v>
      </c>
      <c r="L203" s="20" t="s">
        <v>1244</v>
      </c>
      <c r="M203" s="21">
        <v>45643</v>
      </c>
      <c r="N203" t="str">
        <f t="shared" si="39"/>
        <v>5261150000</v>
      </c>
      <c r="O203" t="str">
        <f t="shared" si="40"/>
        <v>Városi közlekedés költségtérítés</v>
      </c>
      <c r="P203" t="str">
        <f t="shared" si="41"/>
        <v>KM2108</v>
      </c>
      <c r="Q203" t="str">
        <f t="shared" si="42"/>
        <v>Kiküldetések kiadásai</v>
      </c>
      <c r="R203" t="str">
        <f t="shared" si="43"/>
        <v>KM21</v>
      </c>
      <c r="S203" t="str">
        <f t="shared" si="44"/>
        <v>Dologi és egyéb működési</v>
      </c>
      <c r="T203" t="str">
        <f t="shared" si="45"/>
        <v>KM2</v>
      </c>
      <c r="U203" t="str">
        <f t="shared" si="46"/>
        <v>Dologi és egyéb működési</v>
      </c>
      <c r="V203" t="str">
        <f t="shared" si="47"/>
        <v>KM</v>
      </c>
      <c r="W203" t="str">
        <f t="shared" si="48"/>
        <v>Működési kiadások</v>
      </c>
      <c r="X203" t="str">
        <f t="shared" si="49"/>
        <v>KIADASOK</v>
      </c>
      <c r="Y203" t="str">
        <f t="shared" si="50"/>
        <v>Kiadások</v>
      </c>
      <c r="Z203" t="str">
        <f t="shared" si="51"/>
        <v>kell</v>
      </c>
      <c r="AA203" t="str">
        <f>IF(L203&lt;&gt;"0006","nem kell",IF(AND(VLOOKUP($A203,pü_tétel_csop!$A:$B,1,1)&lt;=$A203,VLOOKUP($A203,pü_tétel_csop!$A:$B,2,1)&gt;=$A203),VLOOKUP($A203,pü_tétel_csop!$A:$D,4,1),"nincs besorolva"))</f>
        <v>KM2</v>
      </c>
    </row>
    <row r="204" spans="1:27" x14ac:dyDescent="0.25">
      <c r="A204" s="20" t="s">
        <v>826</v>
      </c>
      <c r="B204" s="20" t="s">
        <v>827</v>
      </c>
      <c r="C204" s="20" t="s">
        <v>827</v>
      </c>
      <c r="D204" s="20" t="s">
        <v>1240</v>
      </c>
      <c r="E204" s="20" t="s">
        <v>1240</v>
      </c>
      <c r="F204" s="20" t="s">
        <v>1241</v>
      </c>
      <c r="G204" s="20" t="s">
        <v>1242</v>
      </c>
      <c r="H204" s="20" t="s">
        <v>1243</v>
      </c>
      <c r="I204" s="20" t="s">
        <v>814</v>
      </c>
      <c r="J204" s="20" t="s">
        <v>1240</v>
      </c>
      <c r="K204" s="20" t="s">
        <v>1240</v>
      </c>
      <c r="L204" s="20" t="s">
        <v>1244</v>
      </c>
      <c r="M204" s="21">
        <v>45643</v>
      </c>
      <c r="N204" t="str">
        <f t="shared" si="39"/>
        <v>5261160000</v>
      </c>
      <c r="O204" t="str">
        <f t="shared" si="40"/>
        <v>Rep. téri transzfer</v>
      </c>
      <c r="P204" t="str">
        <f t="shared" si="41"/>
        <v>KM2108</v>
      </c>
      <c r="Q204" t="str">
        <f t="shared" si="42"/>
        <v>Kiküldetések kiadásai</v>
      </c>
      <c r="R204" t="str">
        <f t="shared" si="43"/>
        <v>KM21</v>
      </c>
      <c r="S204" t="str">
        <f t="shared" si="44"/>
        <v>Dologi és egyéb működési</v>
      </c>
      <c r="T204" t="str">
        <f t="shared" si="45"/>
        <v>KM2</v>
      </c>
      <c r="U204" t="str">
        <f t="shared" si="46"/>
        <v>Dologi és egyéb működési</v>
      </c>
      <c r="V204" t="str">
        <f t="shared" si="47"/>
        <v>KM</v>
      </c>
      <c r="W204" t="str">
        <f t="shared" si="48"/>
        <v>Működési kiadások</v>
      </c>
      <c r="X204" t="str">
        <f t="shared" si="49"/>
        <v>KIADASOK</v>
      </c>
      <c r="Y204" t="str">
        <f t="shared" si="50"/>
        <v>Kiadások</v>
      </c>
      <c r="Z204" t="str">
        <f t="shared" si="51"/>
        <v>kell</v>
      </c>
      <c r="AA204" t="str">
        <f>IF(L204&lt;&gt;"0006","nem kell",IF(AND(VLOOKUP($A204,pü_tétel_csop!$A:$B,1,1)&lt;=$A204,VLOOKUP($A204,pü_tétel_csop!$A:$B,2,1)&gt;=$A204),VLOOKUP($A204,pü_tétel_csop!$A:$D,4,1),"nincs besorolva"))</f>
        <v>KM2</v>
      </c>
    </row>
    <row r="205" spans="1:27" x14ac:dyDescent="0.25">
      <c r="A205" s="20" t="s">
        <v>828</v>
      </c>
      <c r="B205" s="20" t="s">
        <v>829</v>
      </c>
      <c r="C205" s="20" t="s">
        <v>1329</v>
      </c>
      <c r="D205" s="20" t="s">
        <v>1240</v>
      </c>
      <c r="E205" s="20" t="s">
        <v>1240</v>
      </c>
      <c r="F205" s="20" t="s">
        <v>1241</v>
      </c>
      <c r="G205" s="20" t="s">
        <v>1242</v>
      </c>
      <c r="H205" s="20" t="s">
        <v>1243</v>
      </c>
      <c r="I205" s="20" t="s">
        <v>814</v>
      </c>
      <c r="J205" s="20" t="s">
        <v>1240</v>
      </c>
      <c r="K205" s="20" t="s">
        <v>1240</v>
      </c>
      <c r="L205" s="20" t="s">
        <v>1244</v>
      </c>
      <c r="M205" s="21">
        <v>45643</v>
      </c>
      <c r="N205" t="str">
        <f t="shared" si="39"/>
        <v>5261170000</v>
      </c>
      <c r="O205" t="str">
        <f t="shared" si="40"/>
        <v>Külf kiküld repülőjegy</v>
      </c>
      <c r="P205" t="str">
        <f t="shared" si="41"/>
        <v>KM2108</v>
      </c>
      <c r="Q205" t="str">
        <f t="shared" si="42"/>
        <v>Kiküldetések kiadásai</v>
      </c>
      <c r="R205" t="str">
        <f t="shared" si="43"/>
        <v>KM21</v>
      </c>
      <c r="S205" t="str">
        <f t="shared" si="44"/>
        <v>Dologi és egyéb működési</v>
      </c>
      <c r="T205" t="str">
        <f t="shared" si="45"/>
        <v>KM2</v>
      </c>
      <c r="U205" t="str">
        <f t="shared" si="46"/>
        <v>Dologi és egyéb működési</v>
      </c>
      <c r="V205" t="str">
        <f t="shared" si="47"/>
        <v>KM</v>
      </c>
      <c r="W205" t="str">
        <f t="shared" si="48"/>
        <v>Működési kiadások</v>
      </c>
      <c r="X205" t="str">
        <f t="shared" si="49"/>
        <v>KIADASOK</v>
      </c>
      <c r="Y205" t="str">
        <f t="shared" si="50"/>
        <v>Kiadások</v>
      </c>
      <c r="Z205" t="str">
        <f t="shared" si="51"/>
        <v>kell</v>
      </c>
      <c r="AA205" t="str">
        <f>IF(L205&lt;&gt;"0006","nem kell",IF(AND(VLOOKUP($A205,pü_tétel_csop!$A:$B,1,1)&lt;=$A205,VLOOKUP($A205,pü_tétel_csop!$A:$B,2,1)&gt;=$A205),VLOOKUP($A205,pü_tétel_csop!$A:$D,4,1),"nincs besorolva"))</f>
        <v>KM2</v>
      </c>
    </row>
    <row r="206" spans="1:27" x14ac:dyDescent="0.25">
      <c r="A206" s="20" t="s">
        <v>830</v>
      </c>
      <c r="B206" s="20" t="s">
        <v>831</v>
      </c>
      <c r="C206" s="20" t="s">
        <v>1330</v>
      </c>
      <c r="D206" s="20" t="s">
        <v>1240</v>
      </c>
      <c r="E206" s="20" t="s">
        <v>1240</v>
      </c>
      <c r="F206" s="20" t="s">
        <v>1241</v>
      </c>
      <c r="G206" s="20" t="s">
        <v>1242</v>
      </c>
      <c r="H206" s="20" t="s">
        <v>1243</v>
      </c>
      <c r="I206" s="20" t="s">
        <v>814</v>
      </c>
      <c r="J206" s="20" t="s">
        <v>1240</v>
      </c>
      <c r="K206" s="20" t="s">
        <v>1240</v>
      </c>
      <c r="L206" s="20" t="s">
        <v>1244</v>
      </c>
      <c r="M206" s="21">
        <v>45643</v>
      </c>
      <c r="N206" t="str">
        <f t="shared" si="39"/>
        <v>5261180000</v>
      </c>
      <c r="O206" t="str">
        <f t="shared" si="40"/>
        <v>Külf kiküld részvételi díj</v>
      </c>
      <c r="P206" t="str">
        <f t="shared" si="41"/>
        <v>KM2108</v>
      </c>
      <c r="Q206" t="str">
        <f t="shared" si="42"/>
        <v>Kiküldetések kiadásai</v>
      </c>
      <c r="R206" t="str">
        <f t="shared" si="43"/>
        <v>KM21</v>
      </c>
      <c r="S206" t="str">
        <f t="shared" si="44"/>
        <v>Dologi és egyéb működési</v>
      </c>
      <c r="T206" t="str">
        <f t="shared" si="45"/>
        <v>KM2</v>
      </c>
      <c r="U206" t="str">
        <f t="shared" si="46"/>
        <v>Dologi és egyéb működési</v>
      </c>
      <c r="V206" t="str">
        <f t="shared" si="47"/>
        <v>KM</v>
      </c>
      <c r="W206" t="str">
        <f t="shared" si="48"/>
        <v>Működési kiadások</v>
      </c>
      <c r="X206" t="str">
        <f t="shared" si="49"/>
        <v>KIADASOK</v>
      </c>
      <c r="Y206" t="str">
        <f t="shared" si="50"/>
        <v>Kiadások</v>
      </c>
      <c r="Z206" t="str">
        <f t="shared" si="51"/>
        <v>kell</v>
      </c>
      <c r="AA206" t="str">
        <f>IF(L206&lt;&gt;"0006","nem kell",IF(AND(VLOOKUP($A206,pü_tétel_csop!$A:$B,1,1)&lt;=$A206,VLOOKUP($A206,pü_tétel_csop!$A:$B,2,1)&gt;=$A206),VLOOKUP($A206,pü_tétel_csop!$A:$D,4,1),"nincs besorolva"))</f>
        <v>KM2</v>
      </c>
    </row>
    <row r="207" spans="1:27" x14ac:dyDescent="0.25">
      <c r="A207" s="20" t="s">
        <v>832</v>
      </c>
      <c r="B207" s="20" t="s">
        <v>833</v>
      </c>
      <c r="C207" s="20" t="s">
        <v>833</v>
      </c>
      <c r="D207" s="20" t="s">
        <v>1240</v>
      </c>
      <c r="E207" s="20" t="s">
        <v>1240</v>
      </c>
      <c r="F207" s="20" t="s">
        <v>1241</v>
      </c>
      <c r="G207" s="20" t="s">
        <v>1242</v>
      </c>
      <c r="H207" s="20" t="s">
        <v>1243</v>
      </c>
      <c r="I207" s="20" t="s">
        <v>814</v>
      </c>
      <c r="J207" s="20" t="s">
        <v>1240</v>
      </c>
      <c r="K207" s="20" t="s">
        <v>1240</v>
      </c>
      <c r="L207" s="20" t="s">
        <v>1244</v>
      </c>
      <c r="M207" s="21">
        <v>45643</v>
      </c>
      <c r="N207" t="str">
        <f t="shared" si="39"/>
        <v>5261190000</v>
      </c>
      <c r="O207" t="str">
        <f t="shared" si="40"/>
        <v>Külf kiküld szállás</v>
      </c>
      <c r="P207" t="str">
        <f t="shared" si="41"/>
        <v>KM2108</v>
      </c>
      <c r="Q207" t="str">
        <f t="shared" si="42"/>
        <v>Kiküldetések kiadásai</v>
      </c>
      <c r="R207" t="str">
        <f t="shared" si="43"/>
        <v>KM21</v>
      </c>
      <c r="S207" t="str">
        <f t="shared" si="44"/>
        <v>Dologi és egyéb működési</v>
      </c>
      <c r="T207" t="str">
        <f t="shared" si="45"/>
        <v>KM2</v>
      </c>
      <c r="U207" t="str">
        <f t="shared" si="46"/>
        <v>Dologi és egyéb működési</v>
      </c>
      <c r="V207" t="str">
        <f t="shared" si="47"/>
        <v>KM</v>
      </c>
      <c r="W207" t="str">
        <f t="shared" si="48"/>
        <v>Működési kiadások</v>
      </c>
      <c r="X207" t="str">
        <f t="shared" si="49"/>
        <v>KIADASOK</v>
      </c>
      <c r="Y207" t="str">
        <f t="shared" si="50"/>
        <v>Kiadások</v>
      </c>
      <c r="Z207" t="str">
        <f t="shared" si="51"/>
        <v>kell</v>
      </c>
      <c r="AA207" t="str">
        <f>IF(L207&lt;&gt;"0006","nem kell",IF(AND(VLOOKUP($A207,pü_tétel_csop!$A:$B,1,1)&lt;=$A207,VLOOKUP($A207,pü_tétel_csop!$A:$B,2,1)&gt;=$A207),VLOOKUP($A207,pü_tétel_csop!$A:$D,4,1),"nincs besorolva"))</f>
        <v>KM2</v>
      </c>
    </row>
    <row r="208" spans="1:27" x14ac:dyDescent="0.25">
      <c r="A208" s="20" t="s">
        <v>834</v>
      </c>
      <c r="B208" s="20" t="s">
        <v>835</v>
      </c>
      <c r="C208" s="20" t="s">
        <v>1331</v>
      </c>
      <c r="D208" s="20" t="s">
        <v>1240</v>
      </c>
      <c r="E208" s="20" t="s">
        <v>1240</v>
      </c>
      <c r="F208" s="20" t="s">
        <v>1241</v>
      </c>
      <c r="G208" s="20" t="s">
        <v>1242</v>
      </c>
      <c r="H208" s="20" t="s">
        <v>1243</v>
      </c>
      <c r="I208" s="20" t="s">
        <v>814</v>
      </c>
      <c r="J208" s="20" t="s">
        <v>1240</v>
      </c>
      <c r="K208" s="20" t="s">
        <v>1240</v>
      </c>
      <c r="L208" s="20" t="s">
        <v>1244</v>
      </c>
      <c r="M208" s="21">
        <v>45643</v>
      </c>
      <c r="N208" t="str">
        <f t="shared" si="39"/>
        <v>5261200000</v>
      </c>
      <c r="O208" t="str">
        <f t="shared" si="40"/>
        <v>Külf kiküld nk vonatjegy szgk helyi közl</v>
      </c>
      <c r="P208" t="str">
        <f t="shared" si="41"/>
        <v>KM2108</v>
      </c>
      <c r="Q208" t="str">
        <f t="shared" si="42"/>
        <v>Kiküldetések kiadásai</v>
      </c>
      <c r="R208" t="str">
        <f t="shared" si="43"/>
        <v>KM21</v>
      </c>
      <c r="S208" t="str">
        <f t="shared" si="44"/>
        <v>Dologi és egyéb működési</v>
      </c>
      <c r="T208" t="str">
        <f t="shared" si="45"/>
        <v>KM2</v>
      </c>
      <c r="U208" t="str">
        <f t="shared" si="46"/>
        <v>Dologi és egyéb működési</v>
      </c>
      <c r="V208" t="str">
        <f t="shared" si="47"/>
        <v>KM</v>
      </c>
      <c r="W208" t="str">
        <f t="shared" si="48"/>
        <v>Működési kiadások</v>
      </c>
      <c r="X208" t="str">
        <f t="shared" si="49"/>
        <v>KIADASOK</v>
      </c>
      <c r="Y208" t="str">
        <f t="shared" si="50"/>
        <v>Kiadások</v>
      </c>
      <c r="Z208" t="str">
        <f t="shared" si="51"/>
        <v>kell</v>
      </c>
      <c r="AA208" t="str">
        <f>IF(L208&lt;&gt;"0006","nem kell",IF(AND(VLOOKUP($A208,pü_tétel_csop!$A:$B,1,1)&lt;=$A208,VLOOKUP($A208,pü_tétel_csop!$A:$B,2,1)&gt;=$A208),VLOOKUP($A208,pü_tétel_csop!$A:$D,4,1),"nincs besorolva"))</f>
        <v>KM2</v>
      </c>
    </row>
    <row r="209" spans="1:27" x14ac:dyDescent="0.25">
      <c r="A209" s="20" t="s">
        <v>836</v>
      </c>
      <c r="B209" s="20" t="s">
        <v>837</v>
      </c>
      <c r="C209" s="20" t="s">
        <v>1332</v>
      </c>
      <c r="D209" s="20" t="s">
        <v>1240</v>
      </c>
      <c r="E209" s="20" t="s">
        <v>1240</v>
      </c>
      <c r="F209" s="20" t="s">
        <v>1241</v>
      </c>
      <c r="G209" s="20" t="s">
        <v>1242</v>
      </c>
      <c r="H209" s="20" t="s">
        <v>1243</v>
      </c>
      <c r="I209" s="20" t="s">
        <v>814</v>
      </c>
      <c r="J209" s="20" t="s">
        <v>1240</v>
      </c>
      <c r="K209" s="20" t="s">
        <v>1240</v>
      </c>
      <c r="L209" s="20" t="s">
        <v>1244</v>
      </c>
      <c r="M209" s="21">
        <v>45643</v>
      </c>
      <c r="N209" t="str">
        <f t="shared" si="39"/>
        <v>5261210000</v>
      </c>
      <c r="O209" t="str">
        <f t="shared" si="40"/>
        <v>Külf kiküld biztosítás</v>
      </c>
      <c r="P209" t="str">
        <f t="shared" si="41"/>
        <v>KM2108</v>
      </c>
      <c r="Q209" t="str">
        <f t="shared" si="42"/>
        <v>Kiküldetések kiadásai</v>
      </c>
      <c r="R209" t="str">
        <f t="shared" si="43"/>
        <v>KM21</v>
      </c>
      <c r="S209" t="str">
        <f t="shared" si="44"/>
        <v>Dologi és egyéb működési</v>
      </c>
      <c r="T209" t="str">
        <f t="shared" si="45"/>
        <v>KM2</v>
      </c>
      <c r="U209" t="str">
        <f t="shared" si="46"/>
        <v>Dologi és egyéb működési</v>
      </c>
      <c r="V209" t="str">
        <f t="shared" si="47"/>
        <v>KM</v>
      </c>
      <c r="W209" t="str">
        <f t="shared" si="48"/>
        <v>Működési kiadások</v>
      </c>
      <c r="X209" t="str">
        <f t="shared" si="49"/>
        <v>KIADASOK</v>
      </c>
      <c r="Y209" t="str">
        <f t="shared" si="50"/>
        <v>Kiadások</v>
      </c>
      <c r="Z209" t="str">
        <f t="shared" si="51"/>
        <v>kell</v>
      </c>
      <c r="AA209" t="str">
        <f>IF(L209&lt;&gt;"0006","nem kell",IF(AND(VLOOKUP($A209,pü_tétel_csop!$A:$B,1,1)&lt;=$A209,VLOOKUP($A209,pü_tétel_csop!$A:$B,2,1)&gt;=$A209),VLOOKUP($A209,pü_tétel_csop!$A:$D,4,1),"nincs besorolva"))</f>
        <v>KM2</v>
      </c>
    </row>
    <row r="210" spans="1:27" x14ac:dyDescent="0.25">
      <c r="A210" s="20" t="s">
        <v>838</v>
      </c>
      <c r="B210" s="20" t="s">
        <v>839</v>
      </c>
      <c r="C210" s="20" t="s">
        <v>1333</v>
      </c>
      <c r="D210" s="20" t="s">
        <v>1240</v>
      </c>
      <c r="E210" s="20" t="s">
        <v>1240</v>
      </c>
      <c r="F210" s="20" t="s">
        <v>1241</v>
      </c>
      <c r="G210" s="20" t="s">
        <v>1242</v>
      </c>
      <c r="H210" s="20" t="s">
        <v>1243</v>
      </c>
      <c r="I210" s="20" t="s">
        <v>814</v>
      </c>
      <c r="J210" s="20" t="s">
        <v>1240</v>
      </c>
      <c r="K210" s="20" t="s">
        <v>1240</v>
      </c>
      <c r="L210" s="20" t="s">
        <v>1244</v>
      </c>
      <c r="M210" s="21">
        <v>45643</v>
      </c>
      <c r="N210" t="str">
        <f t="shared" si="39"/>
        <v>5261220000</v>
      </c>
      <c r="O210" t="str">
        <f t="shared" si="40"/>
        <v>Külföldi kiküldetés  nem saját szgk használat</v>
      </c>
      <c r="P210" t="str">
        <f t="shared" si="41"/>
        <v>KM2108</v>
      </c>
      <c r="Q210" t="str">
        <f t="shared" si="42"/>
        <v>Kiküldetések kiadásai</v>
      </c>
      <c r="R210" t="str">
        <f t="shared" si="43"/>
        <v>KM21</v>
      </c>
      <c r="S210" t="str">
        <f t="shared" si="44"/>
        <v>Dologi és egyéb működési</v>
      </c>
      <c r="T210" t="str">
        <f t="shared" si="45"/>
        <v>KM2</v>
      </c>
      <c r="U210" t="str">
        <f t="shared" si="46"/>
        <v>Dologi és egyéb működési</v>
      </c>
      <c r="V210" t="str">
        <f t="shared" si="47"/>
        <v>KM</v>
      </c>
      <c r="W210" t="str">
        <f t="shared" si="48"/>
        <v>Működési kiadások</v>
      </c>
      <c r="X210" t="str">
        <f t="shared" si="49"/>
        <v>KIADASOK</v>
      </c>
      <c r="Y210" t="str">
        <f t="shared" si="50"/>
        <v>Kiadások</v>
      </c>
      <c r="Z210" t="str">
        <f t="shared" si="51"/>
        <v>kell</v>
      </c>
      <c r="AA210" t="str">
        <f>IF(L210&lt;&gt;"0006","nem kell",IF(AND(VLOOKUP($A210,pü_tétel_csop!$A:$B,1,1)&lt;=$A210,VLOOKUP($A210,pü_tétel_csop!$A:$B,2,1)&gt;=$A210),VLOOKUP($A210,pü_tétel_csop!$A:$D,4,1),"nincs besorolva"))</f>
        <v>KM2</v>
      </c>
    </row>
    <row r="211" spans="1:27" x14ac:dyDescent="0.25">
      <c r="A211" s="20" t="s">
        <v>840</v>
      </c>
      <c r="B211" s="20" t="s">
        <v>841</v>
      </c>
      <c r="C211" s="20" t="s">
        <v>1334</v>
      </c>
      <c r="D211" s="20" t="s">
        <v>1240</v>
      </c>
      <c r="E211" s="20" t="s">
        <v>1240</v>
      </c>
      <c r="F211" s="20" t="s">
        <v>1241</v>
      </c>
      <c r="G211" s="20" t="s">
        <v>1242</v>
      </c>
      <c r="H211" s="20" t="s">
        <v>1243</v>
      </c>
      <c r="I211" s="20" t="s">
        <v>814</v>
      </c>
      <c r="J211" s="20" t="s">
        <v>1240</v>
      </c>
      <c r="K211" s="20" t="s">
        <v>1240</v>
      </c>
      <c r="L211" s="20" t="s">
        <v>1244</v>
      </c>
      <c r="M211" s="21">
        <v>45643</v>
      </c>
      <c r="N211" t="str">
        <f t="shared" si="39"/>
        <v>5261230000</v>
      </c>
      <c r="O211" t="str">
        <f t="shared" si="40"/>
        <v>Kiküldött dolgozó ösztöndíja</v>
      </c>
      <c r="P211" t="str">
        <f t="shared" si="41"/>
        <v>KM2108</v>
      </c>
      <c r="Q211" t="str">
        <f t="shared" si="42"/>
        <v>Kiküldetések kiadásai</v>
      </c>
      <c r="R211" t="str">
        <f t="shared" si="43"/>
        <v>KM21</v>
      </c>
      <c r="S211" t="str">
        <f t="shared" si="44"/>
        <v>Dologi és egyéb működési</v>
      </c>
      <c r="T211" t="str">
        <f t="shared" si="45"/>
        <v>KM2</v>
      </c>
      <c r="U211" t="str">
        <f t="shared" si="46"/>
        <v>Dologi és egyéb működési</v>
      </c>
      <c r="V211" t="str">
        <f t="shared" si="47"/>
        <v>KM</v>
      </c>
      <c r="W211" t="str">
        <f t="shared" si="48"/>
        <v>Működési kiadások</v>
      </c>
      <c r="X211" t="str">
        <f t="shared" si="49"/>
        <v>KIADASOK</v>
      </c>
      <c r="Y211" t="str">
        <f t="shared" si="50"/>
        <v>Kiadások</v>
      </c>
      <c r="Z211" t="str">
        <f t="shared" si="51"/>
        <v>kell</v>
      </c>
      <c r="AA211" t="str">
        <f>IF(L211&lt;&gt;"0006","nem kell",IF(AND(VLOOKUP($A211,pü_tétel_csop!$A:$B,1,1)&lt;=$A211,VLOOKUP($A211,pü_tétel_csop!$A:$B,2,1)&gt;=$A211),VLOOKUP($A211,pü_tétel_csop!$A:$D,4,1),"nincs besorolva"))</f>
        <v>KM2</v>
      </c>
    </row>
    <row r="212" spans="1:27" x14ac:dyDescent="0.25">
      <c r="A212" s="20" t="s">
        <v>842</v>
      </c>
      <c r="B212" s="20" t="s">
        <v>843</v>
      </c>
      <c r="C212" s="20" t="s">
        <v>1335</v>
      </c>
      <c r="D212" s="20" t="s">
        <v>1240</v>
      </c>
      <c r="E212" s="20" t="s">
        <v>1240</v>
      </c>
      <c r="F212" s="20" t="s">
        <v>1241</v>
      </c>
      <c r="G212" s="20" t="s">
        <v>1242</v>
      </c>
      <c r="H212" s="20" t="s">
        <v>1243</v>
      </c>
      <c r="I212" s="20" t="s">
        <v>814</v>
      </c>
      <c r="J212" s="20" t="s">
        <v>1240</v>
      </c>
      <c r="K212" s="20" t="s">
        <v>1240</v>
      </c>
      <c r="L212" s="20" t="s">
        <v>1244</v>
      </c>
      <c r="M212" s="21">
        <v>45643</v>
      </c>
      <c r="N212" t="str">
        <f t="shared" si="39"/>
        <v>5261240000</v>
      </c>
      <c r="O212" t="str">
        <f t="shared" si="40"/>
        <v>Kiküld.kapcs.étk. adóköt.</v>
      </c>
      <c r="P212" t="str">
        <f t="shared" si="41"/>
        <v>KM2108</v>
      </c>
      <c r="Q212" t="str">
        <f t="shared" si="42"/>
        <v>Kiküldetések kiadásai</v>
      </c>
      <c r="R212" t="str">
        <f t="shared" si="43"/>
        <v>KM21</v>
      </c>
      <c r="S212" t="str">
        <f t="shared" si="44"/>
        <v>Dologi és egyéb működési</v>
      </c>
      <c r="T212" t="str">
        <f t="shared" si="45"/>
        <v>KM2</v>
      </c>
      <c r="U212" t="str">
        <f t="shared" si="46"/>
        <v>Dologi és egyéb működési</v>
      </c>
      <c r="V212" t="str">
        <f t="shared" si="47"/>
        <v>KM</v>
      </c>
      <c r="W212" t="str">
        <f t="shared" si="48"/>
        <v>Működési kiadások</v>
      </c>
      <c r="X212" t="str">
        <f t="shared" si="49"/>
        <v>KIADASOK</v>
      </c>
      <c r="Y212" t="str">
        <f t="shared" si="50"/>
        <v>Kiadások</v>
      </c>
      <c r="Z212" t="str">
        <f t="shared" si="51"/>
        <v>kell</v>
      </c>
      <c r="AA212" t="str">
        <f>IF(L212&lt;&gt;"0006","nem kell",IF(AND(VLOOKUP($A212,pü_tétel_csop!$A:$B,1,1)&lt;=$A212,VLOOKUP($A212,pü_tétel_csop!$A:$B,2,1)&gt;=$A212),VLOOKUP($A212,pü_tétel_csop!$A:$D,4,1),"nincs besorolva"))</f>
        <v>KM2</v>
      </c>
    </row>
    <row r="213" spans="1:27" x14ac:dyDescent="0.25">
      <c r="A213" s="20" t="s">
        <v>844</v>
      </c>
      <c r="B213" s="20" t="s">
        <v>845</v>
      </c>
      <c r="C213" s="20" t="s">
        <v>1336</v>
      </c>
      <c r="D213" s="20" t="s">
        <v>1240</v>
      </c>
      <c r="E213" s="20" t="s">
        <v>1240</v>
      </c>
      <c r="F213" s="20" t="s">
        <v>1241</v>
      </c>
      <c r="G213" s="20" t="s">
        <v>1242</v>
      </c>
      <c r="H213" s="20" t="s">
        <v>1243</v>
      </c>
      <c r="I213" s="20" t="s">
        <v>814</v>
      </c>
      <c r="J213" s="20" t="s">
        <v>1240</v>
      </c>
      <c r="K213" s="20" t="s">
        <v>1240</v>
      </c>
      <c r="L213" s="20" t="s">
        <v>1244</v>
      </c>
      <c r="M213" s="21">
        <v>45643</v>
      </c>
      <c r="N213" t="str">
        <f t="shared" si="39"/>
        <v>5261250000</v>
      </c>
      <c r="O213" t="str">
        <f t="shared" si="40"/>
        <v>Külföldi kiküldetés saját szgk. ktg. térítés</v>
      </c>
      <c r="P213" t="str">
        <f t="shared" si="41"/>
        <v>KM2108</v>
      </c>
      <c r="Q213" t="str">
        <f t="shared" si="42"/>
        <v>Kiküldetések kiadásai</v>
      </c>
      <c r="R213" t="str">
        <f t="shared" si="43"/>
        <v>KM21</v>
      </c>
      <c r="S213" t="str">
        <f t="shared" si="44"/>
        <v>Dologi és egyéb működési</v>
      </c>
      <c r="T213" t="str">
        <f t="shared" si="45"/>
        <v>KM2</v>
      </c>
      <c r="U213" t="str">
        <f t="shared" si="46"/>
        <v>Dologi és egyéb működési</v>
      </c>
      <c r="V213" t="str">
        <f t="shared" si="47"/>
        <v>KM</v>
      </c>
      <c r="W213" t="str">
        <f t="shared" si="48"/>
        <v>Működési kiadások</v>
      </c>
      <c r="X213" t="str">
        <f t="shared" si="49"/>
        <v>KIADASOK</v>
      </c>
      <c r="Y213" t="str">
        <f t="shared" si="50"/>
        <v>Kiadások</v>
      </c>
      <c r="Z213" t="str">
        <f t="shared" si="51"/>
        <v>kell</v>
      </c>
      <c r="AA213" t="str">
        <f>IF(L213&lt;&gt;"0006","nem kell",IF(AND(VLOOKUP($A213,pü_tétel_csop!$A:$B,1,1)&lt;=$A213,VLOOKUP($A213,pü_tétel_csop!$A:$B,2,1)&gt;=$A213),VLOOKUP($A213,pü_tétel_csop!$A:$D,4,1),"nincs besorolva"))</f>
        <v>KM2</v>
      </c>
    </row>
    <row r="214" spans="1:27" x14ac:dyDescent="0.25">
      <c r="A214" s="20" t="s">
        <v>846</v>
      </c>
      <c r="B214" s="20" t="s">
        <v>847</v>
      </c>
      <c r="C214" s="20" t="s">
        <v>1337</v>
      </c>
      <c r="D214" s="20" t="s">
        <v>1240</v>
      </c>
      <c r="E214" s="20" t="s">
        <v>1240</v>
      </c>
      <c r="F214" s="20" t="s">
        <v>1241</v>
      </c>
      <c r="G214" s="20" t="s">
        <v>1242</v>
      </c>
      <c r="H214" s="20" t="s">
        <v>1243</v>
      </c>
      <c r="I214" s="20" t="s">
        <v>814</v>
      </c>
      <c r="J214" s="20" t="s">
        <v>1240</v>
      </c>
      <c r="K214" s="20" t="s">
        <v>1240</v>
      </c>
      <c r="L214" s="20" t="s">
        <v>1244</v>
      </c>
      <c r="M214" s="21">
        <v>45643</v>
      </c>
      <c r="N214" t="str">
        <f t="shared" si="39"/>
        <v>5261260000</v>
      </c>
      <c r="O214" t="str">
        <f t="shared" si="40"/>
        <v>Egyéb kiküldetési kiadások</v>
      </c>
      <c r="P214" t="str">
        <f t="shared" si="41"/>
        <v>KM2108</v>
      </c>
      <c r="Q214" t="str">
        <f t="shared" si="42"/>
        <v>Kiküldetések kiadásai</v>
      </c>
      <c r="R214" t="str">
        <f t="shared" si="43"/>
        <v>KM21</v>
      </c>
      <c r="S214" t="str">
        <f t="shared" si="44"/>
        <v>Dologi és egyéb működési</v>
      </c>
      <c r="T214" t="str">
        <f t="shared" si="45"/>
        <v>KM2</v>
      </c>
      <c r="U214" t="str">
        <f t="shared" si="46"/>
        <v>Dologi és egyéb működési</v>
      </c>
      <c r="V214" t="str">
        <f t="shared" si="47"/>
        <v>KM</v>
      </c>
      <c r="W214" t="str">
        <f t="shared" si="48"/>
        <v>Működési kiadások</v>
      </c>
      <c r="X214" t="str">
        <f t="shared" si="49"/>
        <v>KIADASOK</v>
      </c>
      <c r="Y214" t="str">
        <f t="shared" si="50"/>
        <v>Kiadások</v>
      </c>
      <c r="Z214" t="str">
        <f t="shared" si="51"/>
        <v>kell</v>
      </c>
      <c r="AA214" t="str">
        <f>IF(L214&lt;&gt;"0006","nem kell",IF(AND(VLOOKUP($A214,pü_tétel_csop!$A:$B,1,1)&lt;=$A214,VLOOKUP($A214,pü_tétel_csop!$A:$B,2,1)&gt;=$A214),VLOOKUP($A214,pü_tétel_csop!$A:$D,4,1),"nincs besorolva"))</f>
        <v>KM2</v>
      </c>
    </row>
    <row r="215" spans="1:27" x14ac:dyDescent="0.25">
      <c r="A215" s="20" t="s">
        <v>1989</v>
      </c>
      <c r="B215" s="20" t="s">
        <v>1990</v>
      </c>
      <c r="C215" s="20" t="s">
        <v>1990</v>
      </c>
      <c r="D215" s="20" t="s">
        <v>1240</v>
      </c>
      <c r="E215" s="20" t="s">
        <v>1240</v>
      </c>
      <c r="F215" s="20" t="s">
        <v>1241</v>
      </c>
      <c r="G215" s="20" t="s">
        <v>1242</v>
      </c>
      <c r="H215" s="20" t="s">
        <v>1243</v>
      </c>
      <c r="I215" s="20" t="s">
        <v>814</v>
      </c>
      <c r="J215" s="20" t="s">
        <v>1240</v>
      </c>
      <c r="K215" s="20" t="s">
        <v>1240</v>
      </c>
      <c r="L215" s="20" t="s">
        <v>1244</v>
      </c>
      <c r="M215" s="21">
        <v>45643</v>
      </c>
      <c r="N215" t="str">
        <f t="shared" si="39"/>
        <v>5261270000</v>
      </c>
      <c r="O215" t="str">
        <f t="shared" si="40"/>
        <v>Kiküldetési átalány</v>
      </c>
      <c r="P215" t="str">
        <f t="shared" si="41"/>
        <v>KM2108</v>
      </c>
      <c r="Q215" t="str">
        <f t="shared" si="42"/>
        <v>Kiküldetések kiadásai</v>
      </c>
      <c r="R215" t="str">
        <f t="shared" si="43"/>
        <v>KM21</v>
      </c>
      <c r="S215" t="str">
        <f t="shared" si="44"/>
        <v>Dologi és egyéb működési</v>
      </c>
      <c r="T215" t="str">
        <f t="shared" si="45"/>
        <v>KM2</v>
      </c>
      <c r="U215" t="str">
        <f t="shared" si="46"/>
        <v>Dologi és egyéb működési</v>
      </c>
      <c r="V215" t="str">
        <f t="shared" si="47"/>
        <v>KM</v>
      </c>
      <c r="W215" t="str">
        <f t="shared" si="48"/>
        <v>Működési kiadások</v>
      </c>
      <c r="X215" t="str">
        <f t="shared" si="49"/>
        <v>KIADASOK</v>
      </c>
      <c r="Y215" t="str">
        <f t="shared" si="50"/>
        <v>Kiadások</v>
      </c>
      <c r="Z215" t="str">
        <f t="shared" si="51"/>
        <v>kell</v>
      </c>
      <c r="AA215" t="str">
        <f>IF(L215&lt;&gt;"0006","nem kell",IF(AND(VLOOKUP($A215,pü_tétel_csop!$A:$B,1,1)&lt;=$A215,VLOOKUP($A215,pü_tétel_csop!$A:$B,2,1)&gt;=$A215),VLOOKUP($A215,pü_tétel_csop!$A:$D,4,1),"nincs besorolva"))</f>
        <v>KM2</v>
      </c>
    </row>
    <row r="216" spans="1:27" x14ac:dyDescent="0.25">
      <c r="A216" s="20" t="s">
        <v>2386</v>
      </c>
      <c r="B216" s="20" t="s">
        <v>2387</v>
      </c>
      <c r="C216" s="20" t="s">
        <v>2388</v>
      </c>
      <c r="D216" s="20" t="s">
        <v>1240</v>
      </c>
      <c r="E216" s="20" t="s">
        <v>1240</v>
      </c>
      <c r="F216" s="20" t="s">
        <v>1241</v>
      </c>
      <c r="G216" s="20" t="s">
        <v>1242</v>
      </c>
      <c r="H216" s="20" t="s">
        <v>1243</v>
      </c>
      <c r="I216" s="20" t="s">
        <v>814</v>
      </c>
      <c r="J216" s="20" t="s">
        <v>1240</v>
      </c>
      <c r="K216" s="20" t="s">
        <v>1240</v>
      </c>
      <c r="L216" s="20" t="s">
        <v>1244</v>
      </c>
      <c r="M216" s="21">
        <v>45643</v>
      </c>
      <c r="N216" t="str">
        <f t="shared" si="39"/>
        <v>5261280000</v>
      </c>
      <c r="O216" t="str">
        <f t="shared" si="40"/>
        <v>Belföldi kiküldetés napidíj nélkül (védőnők)</v>
      </c>
      <c r="P216" t="str">
        <f t="shared" si="41"/>
        <v>KM2108</v>
      </c>
      <c r="Q216" t="str">
        <f t="shared" si="42"/>
        <v>Kiküldetések kiadásai</v>
      </c>
      <c r="R216" t="str">
        <f t="shared" si="43"/>
        <v>KM21</v>
      </c>
      <c r="S216" t="str">
        <f t="shared" si="44"/>
        <v>Dologi és egyéb működési</v>
      </c>
      <c r="T216" t="str">
        <f t="shared" si="45"/>
        <v>KM2</v>
      </c>
      <c r="U216" t="str">
        <f t="shared" si="46"/>
        <v>Dologi és egyéb működési</v>
      </c>
      <c r="V216" t="str">
        <f t="shared" si="47"/>
        <v>KM</v>
      </c>
      <c r="W216" t="str">
        <f t="shared" si="48"/>
        <v>Működési kiadások</v>
      </c>
      <c r="X216" t="str">
        <f t="shared" si="49"/>
        <v>KIADASOK</v>
      </c>
      <c r="Y216" t="str">
        <f t="shared" si="50"/>
        <v>Kiadások</v>
      </c>
      <c r="Z216" t="str">
        <f t="shared" si="51"/>
        <v>kell</v>
      </c>
      <c r="AA216" t="str">
        <f>IF(L216&lt;&gt;"0006","nem kell",IF(AND(VLOOKUP($A216,pü_tétel_csop!$A:$B,1,1)&lt;=$A216,VLOOKUP($A216,pü_tétel_csop!$A:$B,2,1)&gt;=$A216),VLOOKUP($A216,pü_tétel_csop!$A:$D,4,1),"nincs besorolva"))</f>
        <v>KM2</v>
      </c>
    </row>
    <row r="217" spans="1:27" x14ac:dyDescent="0.25">
      <c r="A217" s="20" t="s">
        <v>2389</v>
      </c>
      <c r="B217" s="20" t="s">
        <v>2390</v>
      </c>
      <c r="C217" s="20" t="s">
        <v>2391</v>
      </c>
      <c r="D217" s="20" t="s">
        <v>1240</v>
      </c>
      <c r="E217" s="20" t="s">
        <v>1240</v>
      </c>
      <c r="F217" s="20" t="s">
        <v>1241</v>
      </c>
      <c r="G217" s="20" t="s">
        <v>1242</v>
      </c>
      <c r="H217" s="20" t="s">
        <v>1243</v>
      </c>
      <c r="I217" s="20" t="s">
        <v>814</v>
      </c>
      <c r="J217" s="20" t="s">
        <v>1240</v>
      </c>
      <c r="K217" s="20" t="s">
        <v>1240</v>
      </c>
      <c r="L217" s="20" t="s">
        <v>1244</v>
      </c>
      <c r="M217" s="21">
        <v>45643</v>
      </c>
      <c r="N217" t="str">
        <f t="shared" si="39"/>
        <v>5261290000</v>
      </c>
      <c r="O217" t="str">
        <f t="shared" si="40"/>
        <v>Belföldi kiküldetés gk használat (védőnők)</v>
      </c>
      <c r="P217" t="str">
        <f t="shared" si="41"/>
        <v>KM2108</v>
      </c>
      <c r="Q217" t="str">
        <f t="shared" si="42"/>
        <v>Kiküldetések kiadásai</v>
      </c>
      <c r="R217" t="str">
        <f t="shared" si="43"/>
        <v>KM21</v>
      </c>
      <c r="S217" t="str">
        <f t="shared" si="44"/>
        <v>Dologi és egyéb működési</v>
      </c>
      <c r="T217" t="str">
        <f t="shared" si="45"/>
        <v>KM2</v>
      </c>
      <c r="U217" t="str">
        <f t="shared" si="46"/>
        <v>Dologi és egyéb működési</v>
      </c>
      <c r="V217" t="str">
        <f t="shared" si="47"/>
        <v>KM</v>
      </c>
      <c r="W217" t="str">
        <f t="shared" si="48"/>
        <v>Működési kiadások</v>
      </c>
      <c r="X217" t="str">
        <f t="shared" si="49"/>
        <v>KIADASOK</v>
      </c>
      <c r="Y217" t="str">
        <f t="shared" si="50"/>
        <v>Kiadások</v>
      </c>
      <c r="Z217" t="str">
        <f t="shared" si="51"/>
        <v>kell</v>
      </c>
      <c r="AA217" t="str">
        <f>IF(L217&lt;&gt;"0006","nem kell",IF(AND(VLOOKUP($A217,pü_tétel_csop!$A:$B,1,1)&lt;=$A217,VLOOKUP($A217,pü_tétel_csop!$A:$B,2,1)&gt;=$A217),VLOOKUP($A217,pü_tétel_csop!$A:$D,4,1),"nincs besorolva"))</f>
        <v>KM2</v>
      </c>
    </row>
    <row r="218" spans="1:27" x14ac:dyDescent="0.25">
      <c r="A218" s="20" t="s">
        <v>915</v>
      </c>
      <c r="B218" s="20" t="s">
        <v>916</v>
      </c>
      <c r="C218" s="20" t="s">
        <v>1338</v>
      </c>
      <c r="D218" s="20" t="s">
        <v>1240</v>
      </c>
      <c r="E218" s="20" t="s">
        <v>1240</v>
      </c>
      <c r="F218" s="20" t="s">
        <v>1241</v>
      </c>
      <c r="G218" s="20" t="s">
        <v>1242</v>
      </c>
      <c r="H218" s="20" t="s">
        <v>1243</v>
      </c>
      <c r="I218" s="20" t="s">
        <v>903</v>
      </c>
      <c r="J218" s="20" t="s">
        <v>1240</v>
      </c>
      <c r="K218" s="20" t="s">
        <v>1240</v>
      </c>
      <c r="L218" s="20" t="s">
        <v>1244</v>
      </c>
      <c r="M218" s="21">
        <v>45643</v>
      </c>
      <c r="N218" t="str">
        <f t="shared" si="39"/>
        <v>5271110000</v>
      </c>
      <c r="O218" t="str">
        <f t="shared" si="40"/>
        <v>Pénzügyi-számviteli szolgáltatás</v>
      </c>
      <c r="P218" t="str">
        <f t="shared" si="41"/>
        <v>KM2114</v>
      </c>
      <c r="Q218" t="str">
        <f t="shared" si="42"/>
        <v>Egyéb szolgáltatások</v>
      </c>
      <c r="R218" t="str">
        <f t="shared" si="43"/>
        <v>KM21</v>
      </c>
      <c r="S218" t="str">
        <f t="shared" si="44"/>
        <v>Dologi és egyéb működési</v>
      </c>
      <c r="T218" t="str">
        <f t="shared" si="45"/>
        <v>KM2</v>
      </c>
      <c r="U218" t="str">
        <f t="shared" si="46"/>
        <v>Dologi és egyéb működési</v>
      </c>
      <c r="V218" t="str">
        <f t="shared" si="47"/>
        <v>KM</v>
      </c>
      <c r="W218" t="str">
        <f t="shared" si="48"/>
        <v>Működési kiadások</v>
      </c>
      <c r="X218" t="str">
        <f t="shared" si="49"/>
        <v>KIADASOK</v>
      </c>
      <c r="Y218" t="str">
        <f t="shared" si="50"/>
        <v>Kiadások</v>
      </c>
      <c r="Z218" t="str">
        <f t="shared" si="51"/>
        <v>kell</v>
      </c>
      <c r="AA218" t="str">
        <f>IF(L218&lt;&gt;"0006","nem kell",IF(AND(VLOOKUP($A218,pü_tétel_csop!$A:$B,1,1)&lt;=$A218,VLOOKUP($A218,pü_tétel_csop!$A:$B,2,1)&gt;=$A218),VLOOKUP($A218,pü_tétel_csop!$A:$D,4,1),"nincs besorolva"))</f>
        <v>KM2</v>
      </c>
    </row>
    <row r="219" spans="1:27" x14ac:dyDescent="0.25">
      <c r="A219" s="20" t="s">
        <v>850</v>
      </c>
      <c r="B219" s="20" t="s">
        <v>851</v>
      </c>
      <c r="C219" s="20" t="s">
        <v>1339</v>
      </c>
      <c r="D219" s="20" t="s">
        <v>1240</v>
      </c>
      <c r="E219" s="20" t="s">
        <v>1240</v>
      </c>
      <c r="F219" s="20" t="s">
        <v>1241</v>
      </c>
      <c r="G219" s="20" t="s">
        <v>1242</v>
      </c>
      <c r="H219" s="20" t="s">
        <v>1243</v>
      </c>
      <c r="I219" s="20" t="s">
        <v>848</v>
      </c>
      <c r="J219" s="20" t="s">
        <v>1240</v>
      </c>
      <c r="K219" s="20" t="s">
        <v>1240</v>
      </c>
      <c r="L219" s="20" t="s">
        <v>1244</v>
      </c>
      <c r="M219" s="21">
        <v>45643</v>
      </c>
      <c r="N219" t="str">
        <f t="shared" si="39"/>
        <v>5281110000</v>
      </c>
      <c r="O219" t="str">
        <f t="shared" si="40"/>
        <v>Gázenergia-szolgáltatás díja</v>
      </c>
      <c r="P219" t="str">
        <f t="shared" si="41"/>
        <v>KM2109</v>
      </c>
      <c r="Q219" t="str">
        <f t="shared" si="42"/>
        <v>Közüzemi díjak</v>
      </c>
      <c r="R219" t="str">
        <f t="shared" si="43"/>
        <v>KM21</v>
      </c>
      <c r="S219" t="str">
        <f t="shared" si="44"/>
        <v>Dologi és egyéb működési</v>
      </c>
      <c r="T219" t="str">
        <f t="shared" si="45"/>
        <v>KM2</v>
      </c>
      <c r="U219" t="str">
        <f t="shared" si="46"/>
        <v>Dologi és egyéb működési</v>
      </c>
      <c r="V219" t="str">
        <f t="shared" si="47"/>
        <v>KM</v>
      </c>
      <c r="W219" t="str">
        <f t="shared" si="48"/>
        <v>Működési kiadások</v>
      </c>
      <c r="X219" t="str">
        <f t="shared" si="49"/>
        <v>KIADASOK</v>
      </c>
      <c r="Y219" t="str">
        <f t="shared" si="50"/>
        <v>Kiadások</v>
      </c>
      <c r="Z219" t="str">
        <f t="shared" si="51"/>
        <v>kell</v>
      </c>
      <c r="AA219" t="str">
        <f>IF(L219&lt;&gt;"0006","nem kell",IF(AND(VLOOKUP($A219,pü_tétel_csop!$A:$B,1,1)&lt;=$A219,VLOOKUP($A219,pü_tétel_csop!$A:$B,2,1)&gt;=$A219),VLOOKUP($A219,pü_tétel_csop!$A:$D,4,1),"nincs besorolva"))</f>
        <v>KM2</v>
      </c>
    </row>
    <row r="220" spans="1:27" x14ac:dyDescent="0.25">
      <c r="A220" s="20" t="s">
        <v>852</v>
      </c>
      <c r="B220" s="20" t="s">
        <v>853</v>
      </c>
      <c r="C220" s="20" t="s">
        <v>1340</v>
      </c>
      <c r="D220" s="20" t="s">
        <v>1240</v>
      </c>
      <c r="E220" s="20" t="s">
        <v>1240</v>
      </c>
      <c r="F220" s="20" t="s">
        <v>1241</v>
      </c>
      <c r="G220" s="20" t="s">
        <v>1242</v>
      </c>
      <c r="H220" s="20" t="s">
        <v>1243</v>
      </c>
      <c r="I220" s="20" t="s">
        <v>848</v>
      </c>
      <c r="J220" s="20" t="s">
        <v>1240</v>
      </c>
      <c r="K220" s="20" t="s">
        <v>1240</v>
      </c>
      <c r="L220" s="20" t="s">
        <v>1244</v>
      </c>
      <c r="M220" s="21">
        <v>45643</v>
      </c>
      <c r="N220" t="str">
        <f t="shared" si="39"/>
        <v>5281120000</v>
      </c>
      <c r="O220" t="str">
        <f t="shared" si="40"/>
        <v>Villamosenergia-szolgáltatás díja</v>
      </c>
      <c r="P220" t="str">
        <f t="shared" si="41"/>
        <v>KM2109</v>
      </c>
      <c r="Q220" t="str">
        <f t="shared" si="42"/>
        <v>Közüzemi díjak</v>
      </c>
      <c r="R220" t="str">
        <f t="shared" si="43"/>
        <v>KM21</v>
      </c>
      <c r="S220" t="str">
        <f t="shared" si="44"/>
        <v>Dologi és egyéb működési</v>
      </c>
      <c r="T220" t="str">
        <f t="shared" si="45"/>
        <v>KM2</v>
      </c>
      <c r="U220" t="str">
        <f t="shared" si="46"/>
        <v>Dologi és egyéb működési</v>
      </c>
      <c r="V220" t="str">
        <f t="shared" si="47"/>
        <v>KM</v>
      </c>
      <c r="W220" t="str">
        <f t="shared" si="48"/>
        <v>Működési kiadások</v>
      </c>
      <c r="X220" t="str">
        <f t="shared" si="49"/>
        <v>KIADASOK</v>
      </c>
      <c r="Y220" t="str">
        <f t="shared" si="50"/>
        <v>Kiadások</v>
      </c>
      <c r="Z220" t="str">
        <f t="shared" si="51"/>
        <v>kell</v>
      </c>
      <c r="AA220" t="str">
        <f>IF(L220&lt;&gt;"0006","nem kell",IF(AND(VLOOKUP($A220,pü_tétel_csop!$A:$B,1,1)&lt;=$A220,VLOOKUP($A220,pü_tétel_csop!$A:$B,2,1)&gt;=$A220),VLOOKUP($A220,pü_tétel_csop!$A:$D,4,1),"nincs besorolva"))</f>
        <v>KM2</v>
      </c>
    </row>
    <row r="221" spans="1:27" x14ac:dyDescent="0.25">
      <c r="A221" s="20" t="s">
        <v>854</v>
      </c>
      <c r="B221" s="20" t="s">
        <v>855</v>
      </c>
      <c r="C221" s="20" t="s">
        <v>1341</v>
      </c>
      <c r="D221" s="20" t="s">
        <v>1240</v>
      </c>
      <c r="E221" s="20" t="s">
        <v>1240</v>
      </c>
      <c r="F221" s="20" t="s">
        <v>1241</v>
      </c>
      <c r="G221" s="20" t="s">
        <v>1242</v>
      </c>
      <c r="H221" s="20" t="s">
        <v>1243</v>
      </c>
      <c r="I221" s="20" t="s">
        <v>848</v>
      </c>
      <c r="J221" s="20" t="s">
        <v>1240</v>
      </c>
      <c r="K221" s="20" t="s">
        <v>1240</v>
      </c>
      <c r="L221" s="20" t="s">
        <v>1244</v>
      </c>
      <c r="M221" s="21">
        <v>45643</v>
      </c>
      <c r="N221" t="str">
        <f t="shared" si="39"/>
        <v>5281130000</v>
      </c>
      <c r="O221" t="str">
        <f t="shared" si="40"/>
        <v>Távhő- és melegvíz-szolgáltatás díja</v>
      </c>
      <c r="P221" t="str">
        <f t="shared" si="41"/>
        <v>KM2109</v>
      </c>
      <c r="Q221" t="str">
        <f t="shared" si="42"/>
        <v>Közüzemi díjak</v>
      </c>
      <c r="R221" t="str">
        <f t="shared" si="43"/>
        <v>KM21</v>
      </c>
      <c r="S221" t="str">
        <f t="shared" si="44"/>
        <v>Dologi és egyéb működési</v>
      </c>
      <c r="T221" t="str">
        <f t="shared" si="45"/>
        <v>KM2</v>
      </c>
      <c r="U221" t="str">
        <f t="shared" si="46"/>
        <v>Dologi és egyéb működési</v>
      </c>
      <c r="V221" t="str">
        <f t="shared" si="47"/>
        <v>KM</v>
      </c>
      <c r="W221" t="str">
        <f t="shared" si="48"/>
        <v>Működési kiadások</v>
      </c>
      <c r="X221" t="str">
        <f t="shared" si="49"/>
        <v>KIADASOK</v>
      </c>
      <c r="Y221" t="str">
        <f t="shared" si="50"/>
        <v>Kiadások</v>
      </c>
      <c r="Z221" t="str">
        <f t="shared" si="51"/>
        <v>kell</v>
      </c>
      <c r="AA221" t="str">
        <f>IF(L221&lt;&gt;"0006","nem kell",IF(AND(VLOOKUP($A221,pü_tétel_csop!$A:$B,1,1)&lt;=$A221,VLOOKUP($A221,pü_tétel_csop!$A:$B,2,1)&gt;=$A221),VLOOKUP($A221,pü_tétel_csop!$A:$D,4,1),"nincs besorolva"))</f>
        <v>KM2</v>
      </c>
    </row>
    <row r="222" spans="1:27" x14ac:dyDescent="0.25">
      <c r="A222" s="20" t="s">
        <v>856</v>
      </c>
      <c r="B222" s="20" t="s">
        <v>857</v>
      </c>
      <c r="C222" s="20" t="s">
        <v>1342</v>
      </c>
      <c r="D222" s="20" t="s">
        <v>1240</v>
      </c>
      <c r="E222" s="20" t="s">
        <v>1240</v>
      </c>
      <c r="F222" s="20" t="s">
        <v>1241</v>
      </c>
      <c r="G222" s="20" t="s">
        <v>1242</v>
      </c>
      <c r="H222" s="20" t="s">
        <v>1243</v>
      </c>
      <c r="I222" s="20" t="s">
        <v>848</v>
      </c>
      <c r="J222" s="20" t="s">
        <v>1240</v>
      </c>
      <c r="K222" s="20" t="s">
        <v>1240</v>
      </c>
      <c r="L222" s="20" t="s">
        <v>1244</v>
      </c>
      <c r="M222" s="21">
        <v>45643</v>
      </c>
      <c r="N222" t="str">
        <f t="shared" si="39"/>
        <v>5281140000</v>
      </c>
      <c r="O222" t="str">
        <f t="shared" si="40"/>
        <v>Víz- és csatornadíjak</v>
      </c>
      <c r="P222" t="str">
        <f t="shared" si="41"/>
        <v>KM2109</v>
      </c>
      <c r="Q222" t="str">
        <f t="shared" si="42"/>
        <v>Közüzemi díjak</v>
      </c>
      <c r="R222" t="str">
        <f t="shared" si="43"/>
        <v>KM21</v>
      </c>
      <c r="S222" t="str">
        <f t="shared" si="44"/>
        <v>Dologi és egyéb működési</v>
      </c>
      <c r="T222" t="str">
        <f t="shared" si="45"/>
        <v>KM2</v>
      </c>
      <c r="U222" t="str">
        <f t="shared" si="46"/>
        <v>Dologi és egyéb működési</v>
      </c>
      <c r="V222" t="str">
        <f t="shared" si="47"/>
        <v>KM</v>
      </c>
      <c r="W222" t="str">
        <f t="shared" si="48"/>
        <v>Működési kiadások</v>
      </c>
      <c r="X222" t="str">
        <f t="shared" si="49"/>
        <v>KIADASOK</v>
      </c>
      <c r="Y222" t="str">
        <f t="shared" si="50"/>
        <v>Kiadások</v>
      </c>
      <c r="Z222" t="str">
        <f t="shared" si="51"/>
        <v>kell</v>
      </c>
      <c r="AA222" t="str">
        <f>IF(L222&lt;&gt;"0006","nem kell",IF(AND(VLOOKUP($A222,pü_tétel_csop!$A:$B,1,1)&lt;=$A222,VLOOKUP($A222,pü_tétel_csop!$A:$B,2,1)&gt;=$A222),VLOOKUP($A222,pü_tétel_csop!$A:$D,4,1),"nincs besorolva"))</f>
        <v>KM2</v>
      </c>
    </row>
    <row r="223" spans="1:27" x14ac:dyDescent="0.25">
      <c r="A223" s="20" t="s">
        <v>1963</v>
      </c>
      <c r="B223" s="20" t="s">
        <v>1964</v>
      </c>
      <c r="C223" s="20" t="s">
        <v>1964</v>
      </c>
      <c r="D223" s="20" t="s">
        <v>1240</v>
      </c>
      <c r="E223" s="20" t="s">
        <v>1240</v>
      </c>
      <c r="F223" s="20" t="s">
        <v>1241</v>
      </c>
      <c r="G223" s="20" t="s">
        <v>1242</v>
      </c>
      <c r="H223" s="20" t="s">
        <v>1243</v>
      </c>
      <c r="I223" s="20" t="s">
        <v>848</v>
      </c>
      <c r="J223" s="20" t="s">
        <v>1240</v>
      </c>
      <c r="K223" s="20" t="s">
        <v>1240</v>
      </c>
      <c r="L223" s="20" t="s">
        <v>1244</v>
      </c>
      <c r="M223" s="21">
        <v>45643</v>
      </c>
      <c r="N223" t="str">
        <f t="shared" si="39"/>
        <v>5281150000</v>
      </c>
      <c r="O223" t="str">
        <f t="shared" si="40"/>
        <v>Csatornadíjak</v>
      </c>
      <c r="P223" t="str">
        <f t="shared" si="41"/>
        <v>KM2109</v>
      </c>
      <c r="Q223" t="str">
        <f t="shared" si="42"/>
        <v>Közüzemi díjak</v>
      </c>
      <c r="R223" t="str">
        <f t="shared" si="43"/>
        <v>KM21</v>
      </c>
      <c r="S223" t="str">
        <f t="shared" si="44"/>
        <v>Dologi és egyéb működési</v>
      </c>
      <c r="T223" t="str">
        <f t="shared" si="45"/>
        <v>KM2</v>
      </c>
      <c r="U223" t="str">
        <f t="shared" si="46"/>
        <v>Dologi és egyéb működési</v>
      </c>
      <c r="V223" t="str">
        <f t="shared" si="47"/>
        <v>KM</v>
      </c>
      <c r="W223" t="str">
        <f t="shared" si="48"/>
        <v>Működési kiadások</v>
      </c>
      <c r="X223" t="str">
        <f t="shared" si="49"/>
        <v>KIADASOK</v>
      </c>
      <c r="Y223" t="str">
        <f t="shared" si="50"/>
        <v>Kiadások</v>
      </c>
      <c r="Z223" t="str">
        <f t="shared" si="51"/>
        <v>kell</v>
      </c>
      <c r="AA223" t="str">
        <f>IF(L223&lt;&gt;"0006","nem kell",IF(AND(VLOOKUP($A223,pü_tétel_csop!$A:$B,1,1)&lt;=$A223,VLOOKUP($A223,pü_tétel_csop!$A:$B,2,1)&gt;=$A223),VLOOKUP($A223,pü_tétel_csop!$A:$D,4,1),"nincs besorolva"))</f>
        <v>KM2</v>
      </c>
    </row>
    <row r="224" spans="1:27" x14ac:dyDescent="0.25">
      <c r="A224" s="20" t="s">
        <v>860</v>
      </c>
      <c r="B224" s="20" t="s">
        <v>861</v>
      </c>
      <c r="C224" s="20" t="s">
        <v>1343</v>
      </c>
      <c r="D224" s="20" t="s">
        <v>1240</v>
      </c>
      <c r="E224" s="20" t="s">
        <v>1240</v>
      </c>
      <c r="F224" s="20" t="s">
        <v>1241</v>
      </c>
      <c r="G224" s="20" t="s">
        <v>1242</v>
      </c>
      <c r="H224" s="20" t="s">
        <v>1243</v>
      </c>
      <c r="I224" s="20" t="s">
        <v>858</v>
      </c>
      <c r="J224" s="20" t="s">
        <v>1240</v>
      </c>
      <c r="K224" s="20" t="s">
        <v>1240</v>
      </c>
      <c r="L224" s="20" t="s">
        <v>1244</v>
      </c>
      <c r="M224" s="21">
        <v>45643</v>
      </c>
      <c r="N224" t="str">
        <f t="shared" si="39"/>
        <v>5291110000</v>
      </c>
      <c r="O224" t="str">
        <f t="shared" si="40"/>
        <v>Szgép,szgép rendsz terv,tanácsadási,üh szolg</v>
      </c>
      <c r="P224" t="str">
        <f t="shared" si="41"/>
        <v>KM2110</v>
      </c>
      <c r="Q224" t="str">
        <f t="shared" si="42"/>
        <v>Informatikai szolgáltatások igénybevétel</v>
      </c>
      <c r="R224" t="str">
        <f t="shared" si="43"/>
        <v>KM21</v>
      </c>
      <c r="S224" t="str">
        <f t="shared" si="44"/>
        <v>Dologi és egyéb működési</v>
      </c>
      <c r="T224" t="str">
        <f t="shared" si="45"/>
        <v>KM2</v>
      </c>
      <c r="U224" t="str">
        <f t="shared" si="46"/>
        <v>Dologi és egyéb működési</v>
      </c>
      <c r="V224" t="str">
        <f t="shared" si="47"/>
        <v>KM</v>
      </c>
      <c r="W224" t="str">
        <f t="shared" si="48"/>
        <v>Működési kiadások</v>
      </c>
      <c r="X224" t="str">
        <f t="shared" si="49"/>
        <v>KIADASOK</v>
      </c>
      <c r="Y224" t="str">
        <f t="shared" si="50"/>
        <v>Kiadások</v>
      </c>
      <c r="Z224" t="str">
        <f t="shared" si="51"/>
        <v>kell</v>
      </c>
      <c r="AA224" t="str">
        <f>IF(L224&lt;&gt;"0006","nem kell",IF(AND(VLOOKUP($A224,pü_tétel_csop!$A:$B,1,1)&lt;=$A224,VLOOKUP($A224,pü_tétel_csop!$A:$B,2,1)&gt;=$A224),VLOOKUP($A224,pü_tétel_csop!$A:$D,4,1),"nincs besorolva"))</f>
        <v>KM2</v>
      </c>
    </row>
    <row r="225" spans="1:27" x14ac:dyDescent="0.25">
      <c r="A225" s="20" t="s">
        <v>862</v>
      </c>
      <c r="B225" s="20" t="s">
        <v>863</v>
      </c>
      <c r="C225" s="20" t="s">
        <v>1344</v>
      </c>
      <c r="D225" s="20" t="s">
        <v>1240</v>
      </c>
      <c r="E225" s="20" t="s">
        <v>1240</v>
      </c>
      <c r="F225" s="20" t="s">
        <v>1241</v>
      </c>
      <c r="G225" s="20" t="s">
        <v>1242</v>
      </c>
      <c r="H225" s="20" t="s">
        <v>1243</v>
      </c>
      <c r="I225" s="20" t="s">
        <v>858</v>
      </c>
      <c r="J225" s="20" t="s">
        <v>1240</v>
      </c>
      <c r="K225" s="20" t="s">
        <v>1240</v>
      </c>
      <c r="L225" s="20" t="s">
        <v>1244</v>
      </c>
      <c r="M225" s="21">
        <v>45643</v>
      </c>
      <c r="N225" t="str">
        <f t="shared" si="39"/>
        <v>5291120000</v>
      </c>
      <c r="O225" t="str">
        <f t="shared" si="40"/>
        <v>Szgép szoftver adatbázisokhoz kapcs inform szolg</v>
      </c>
      <c r="P225" t="str">
        <f t="shared" si="41"/>
        <v>KM2110</v>
      </c>
      <c r="Q225" t="str">
        <f t="shared" si="42"/>
        <v>Informatikai szolgáltatások igénybevétel</v>
      </c>
      <c r="R225" t="str">
        <f t="shared" si="43"/>
        <v>KM21</v>
      </c>
      <c r="S225" t="str">
        <f t="shared" si="44"/>
        <v>Dologi és egyéb működési</v>
      </c>
      <c r="T225" t="str">
        <f t="shared" si="45"/>
        <v>KM2</v>
      </c>
      <c r="U225" t="str">
        <f t="shared" si="46"/>
        <v>Dologi és egyéb működési</v>
      </c>
      <c r="V225" t="str">
        <f t="shared" si="47"/>
        <v>KM</v>
      </c>
      <c r="W225" t="str">
        <f t="shared" si="48"/>
        <v>Működési kiadások</v>
      </c>
      <c r="X225" t="str">
        <f t="shared" si="49"/>
        <v>KIADASOK</v>
      </c>
      <c r="Y225" t="str">
        <f t="shared" si="50"/>
        <v>Kiadások</v>
      </c>
      <c r="Z225" t="str">
        <f t="shared" si="51"/>
        <v>kell</v>
      </c>
      <c r="AA225" t="str">
        <f>IF(L225&lt;&gt;"0006","nem kell",IF(AND(VLOOKUP($A225,pü_tétel_csop!$A:$B,1,1)&lt;=$A225,VLOOKUP($A225,pü_tétel_csop!$A:$B,2,1)&gt;=$A225),VLOOKUP($A225,pü_tétel_csop!$A:$D,4,1),"nincs besorolva"))</f>
        <v>KM2</v>
      </c>
    </row>
    <row r="226" spans="1:27" x14ac:dyDescent="0.25">
      <c r="A226" s="20" t="s">
        <v>864</v>
      </c>
      <c r="B226" s="20" t="s">
        <v>865</v>
      </c>
      <c r="C226" s="20" t="s">
        <v>1345</v>
      </c>
      <c r="D226" s="20" t="s">
        <v>1240</v>
      </c>
      <c r="E226" s="20" t="s">
        <v>1240</v>
      </c>
      <c r="F226" s="20" t="s">
        <v>1241</v>
      </c>
      <c r="G226" s="20" t="s">
        <v>1242</v>
      </c>
      <c r="H226" s="20" t="s">
        <v>1243</v>
      </c>
      <c r="I226" s="20" t="s">
        <v>858</v>
      </c>
      <c r="J226" s="20" t="s">
        <v>1240</v>
      </c>
      <c r="K226" s="20" t="s">
        <v>1240</v>
      </c>
      <c r="L226" s="20" t="s">
        <v>1244</v>
      </c>
      <c r="M226" s="21">
        <v>45643</v>
      </c>
      <c r="N226" t="str">
        <f t="shared" si="39"/>
        <v>5291130000</v>
      </c>
      <c r="O226" t="str">
        <f t="shared" si="40"/>
        <v>Informatikai eszközök, szolgáltatások bérlete</v>
      </c>
      <c r="P226" t="str">
        <f t="shared" si="41"/>
        <v>KM2110</v>
      </c>
      <c r="Q226" t="str">
        <f t="shared" si="42"/>
        <v>Informatikai szolgáltatások igénybevétel</v>
      </c>
      <c r="R226" t="str">
        <f t="shared" si="43"/>
        <v>KM21</v>
      </c>
      <c r="S226" t="str">
        <f t="shared" si="44"/>
        <v>Dologi és egyéb működési</v>
      </c>
      <c r="T226" t="str">
        <f t="shared" si="45"/>
        <v>KM2</v>
      </c>
      <c r="U226" t="str">
        <f t="shared" si="46"/>
        <v>Dologi és egyéb működési</v>
      </c>
      <c r="V226" t="str">
        <f t="shared" si="47"/>
        <v>KM</v>
      </c>
      <c r="W226" t="str">
        <f t="shared" si="48"/>
        <v>Működési kiadások</v>
      </c>
      <c r="X226" t="str">
        <f t="shared" si="49"/>
        <v>KIADASOK</v>
      </c>
      <c r="Y226" t="str">
        <f t="shared" si="50"/>
        <v>Kiadások</v>
      </c>
      <c r="Z226" t="str">
        <f t="shared" si="51"/>
        <v>kell</v>
      </c>
      <c r="AA226" t="str">
        <f>IF(L226&lt;&gt;"0006","nem kell",IF(AND(VLOOKUP($A226,pü_tétel_csop!$A:$B,1,1)&lt;=$A226,VLOOKUP($A226,pü_tétel_csop!$A:$B,2,1)&gt;=$A226),VLOOKUP($A226,pü_tétel_csop!$A:$D,4,1),"nincs besorolva"))</f>
        <v>KM2</v>
      </c>
    </row>
    <row r="227" spans="1:27" x14ac:dyDescent="0.25">
      <c r="A227" s="20" t="s">
        <v>866</v>
      </c>
      <c r="B227" s="20" t="s">
        <v>867</v>
      </c>
      <c r="C227" s="20" t="s">
        <v>1346</v>
      </c>
      <c r="D227" s="20" t="s">
        <v>1240</v>
      </c>
      <c r="E227" s="20" t="s">
        <v>1240</v>
      </c>
      <c r="F227" s="20" t="s">
        <v>1241</v>
      </c>
      <c r="G227" s="20" t="s">
        <v>1242</v>
      </c>
      <c r="H227" s="20" t="s">
        <v>1243</v>
      </c>
      <c r="I227" s="20" t="s">
        <v>858</v>
      </c>
      <c r="J227" s="20" t="s">
        <v>1240</v>
      </c>
      <c r="K227" s="20" t="s">
        <v>1240</v>
      </c>
      <c r="L227" s="20" t="s">
        <v>1244</v>
      </c>
      <c r="M227" s="21">
        <v>45643</v>
      </c>
      <c r="N227" t="str">
        <f t="shared" si="39"/>
        <v>5291140000</v>
      </c>
      <c r="O227" t="str">
        <f t="shared" si="40"/>
        <v>Informatikai eszközök karbantartási szolg</v>
      </c>
      <c r="P227" t="str">
        <f t="shared" si="41"/>
        <v>KM2110</v>
      </c>
      <c r="Q227" t="str">
        <f t="shared" si="42"/>
        <v>Informatikai szolgáltatások igénybevétel</v>
      </c>
      <c r="R227" t="str">
        <f t="shared" si="43"/>
        <v>KM21</v>
      </c>
      <c r="S227" t="str">
        <f t="shared" si="44"/>
        <v>Dologi és egyéb működési</v>
      </c>
      <c r="T227" t="str">
        <f t="shared" si="45"/>
        <v>KM2</v>
      </c>
      <c r="U227" t="str">
        <f t="shared" si="46"/>
        <v>Dologi és egyéb működési</v>
      </c>
      <c r="V227" t="str">
        <f t="shared" si="47"/>
        <v>KM</v>
      </c>
      <c r="W227" t="str">
        <f t="shared" si="48"/>
        <v>Működési kiadások</v>
      </c>
      <c r="X227" t="str">
        <f t="shared" si="49"/>
        <v>KIADASOK</v>
      </c>
      <c r="Y227" t="str">
        <f t="shared" si="50"/>
        <v>Kiadások</v>
      </c>
      <c r="Z227" t="str">
        <f t="shared" si="51"/>
        <v>kell</v>
      </c>
      <c r="AA227" t="str">
        <f>IF(L227&lt;&gt;"0006","nem kell",IF(AND(VLOOKUP($A227,pü_tétel_csop!$A:$B,1,1)&lt;=$A227,VLOOKUP($A227,pü_tétel_csop!$A:$B,2,1)&gt;=$A227),VLOOKUP($A227,pü_tétel_csop!$A:$D,4,1),"nincs besorolva"))</f>
        <v>KM2</v>
      </c>
    </row>
    <row r="228" spans="1:27" x14ac:dyDescent="0.25">
      <c r="A228" s="20" t="s">
        <v>868</v>
      </c>
      <c r="B228" s="20" t="s">
        <v>869</v>
      </c>
      <c r="C228" s="20" t="s">
        <v>1347</v>
      </c>
      <c r="D228" s="20" t="s">
        <v>1240</v>
      </c>
      <c r="E228" s="20" t="s">
        <v>1240</v>
      </c>
      <c r="F228" s="20" t="s">
        <v>1241</v>
      </c>
      <c r="G228" s="20" t="s">
        <v>1242</v>
      </c>
      <c r="H228" s="20" t="s">
        <v>1243</v>
      </c>
      <c r="I228" s="20" t="s">
        <v>858</v>
      </c>
      <c r="J228" s="20" t="s">
        <v>1240</v>
      </c>
      <c r="K228" s="20" t="s">
        <v>1240</v>
      </c>
      <c r="L228" s="20" t="s">
        <v>1244</v>
      </c>
      <c r="M228" s="21">
        <v>45643</v>
      </c>
      <c r="N228" t="str">
        <f t="shared" si="39"/>
        <v>5291150000</v>
      </c>
      <c r="O228" t="str">
        <f t="shared" si="40"/>
        <v>Adatátviteli célú távközlési díjak</v>
      </c>
      <c r="P228" t="str">
        <f t="shared" si="41"/>
        <v>KM2110</v>
      </c>
      <c r="Q228" t="str">
        <f t="shared" si="42"/>
        <v>Informatikai szolgáltatások igénybevétel</v>
      </c>
      <c r="R228" t="str">
        <f t="shared" si="43"/>
        <v>KM21</v>
      </c>
      <c r="S228" t="str">
        <f t="shared" si="44"/>
        <v>Dologi és egyéb működési</v>
      </c>
      <c r="T228" t="str">
        <f t="shared" si="45"/>
        <v>KM2</v>
      </c>
      <c r="U228" t="str">
        <f t="shared" si="46"/>
        <v>Dologi és egyéb működési</v>
      </c>
      <c r="V228" t="str">
        <f t="shared" si="47"/>
        <v>KM</v>
      </c>
      <c r="W228" t="str">
        <f t="shared" si="48"/>
        <v>Működési kiadások</v>
      </c>
      <c r="X228" t="str">
        <f t="shared" si="49"/>
        <v>KIADASOK</v>
      </c>
      <c r="Y228" t="str">
        <f t="shared" si="50"/>
        <v>Kiadások</v>
      </c>
      <c r="Z228" t="str">
        <f t="shared" si="51"/>
        <v>kell</v>
      </c>
      <c r="AA228" t="str">
        <f>IF(L228&lt;&gt;"0006","nem kell",IF(AND(VLOOKUP($A228,pü_tétel_csop!$A:$B,1,1)&lt;=$A228,VLOOKUP($A228,pü_tétel_csop!$A:$B,2,1)&gt;=$A228),VLOOKUP($A228,pü_tétel_csop!$A:$D,4,1),"nincs besorolva"))</f>
        <v>KM2</v>
      </c>
    </row>
    <row r="229" spans="1:27" x14ac:dyDescent="0.25">
      <c r="A229" s="20" t="s">
        <v>870</v>
      </c>
      <c r="B229" s="20" t="s">
        <v>871</v>
      </c>
      <c r="C229" s="20" t="s">
        <v>1348</v>
      </c>
      <c r="D229" s="20" t="s">
        <v>1240</v>
      </c>
      <c r="E229" s="20" t="s">
        <v>1240</v>
      </c>
      <c r="F229" s="20" t="s">
        <v>1241</v>
      </c>
      <c r="G229" s="20" t="s">
        <v>1242</v>
      </c>
      <c r="H229" s="20" t="s">
        <v>1243</v>
      </c>
      <c r="I229" s="20" t="s">
        <v>858</v>
      </c>
      <c r="J229" s="20" t="s">
        <v>1240</v>
      </c>
      <c r="K229" s="20" t="s">
        <v>1240</v>
      </c>
      <c r="L229" s="20" t="s">
        <v>1244</v>
      </c>
      <c r="M229" s="21">
        <v>45643</v>
      </c>
      <c r="N229" t="str">
        <f t="shared" si="39"/>
        <v>5291160000</v>
      </c>
      <c r="O229" t="str">
        <f t="shared" si="40"/>
        <v>Klinikai informatikai rendszer díja</v>
      </c>
      <c r="P229" t="str">
        <f t="shared" si="41"/>
        <v>KM2110</v>
      </c>
      <c r="Q229" t="str">
        <f t="shared" si="42"/>
        <v>Informatikai szolgáltatások igénybevétel</v>
      </c>
      <c r="R229" t="str">
        <f t="shared" si="43"/>
        <v>KM21</v>
      </c>
      <c r="S229" t="str">
        <f t="shared" si="44"/>
        <v>Dologi és egyéb működési</v>
      </c>
      <c r="T229" t="str">
        <f t="shared" si="45"/>
        <v>KM2</v>
      </c>
      <c r="U229" t="str">
        <f t="shared" si="46"/>
        <v>Dologi és egyéb működési</v>
      </c>
      <c r="V229" t="str">
        <f t="shared" si="47"/>
        <v>KM</v>
      </c>
      <c r="W229" t="str">
        <f t="shared" si="48"/>
        <v>Működési kiadások</v>
      </c>
      <c r="X229" t="str">
        <f t="shared" si="49"/>
        <v>KIADASOK</v>
      </c>
      <c r="Y229" t="str">
        <f t="shared" si="50"/>
        <v>Kiadások</v>
      </c>
      <c r="Z229" t="str">
        <f t="shared" si="51"/>
        <v>kell</v>
      </c>
      <c r="AA229" t="str">
        <f>IF(L229&lt;&gt;"0006","nem kell",IF(AND(VLOOKUP($A229,pü_tétel_csop!$A:$B,1,1)&lt;=$A229,VLOOKUP($A229,pü_tétel_csop!$A:$B,2,1)&gt;=$A229),VLOOKUP($A229,pü_tétel_csop!$A:$D,4,1),"nincs besorolva"))</f>
        <v>KM2</v>
      </c>
    </row>
    <row r="230" spans="1:27" x14ac:dyDescent="0.25">
      <c r="A230" s="20" t="s">
        <v>872</v>
      </c>
      <c r="B230" s="20" t="s">
        <v>873</v>
      </c>
      <c r="C230" s="20" t="s">
        <v>1349</v>
      </c>
      <c r="D230" s="20" t="s">
        <v>1240</v>
      </c>
      <c r="E230" s="20" t="s">
        <v>1240</v>
      </c>
      <c r="F230" s="20" t="s">
        <v>1241</v>
      </c>
      <c r="G230" s="20" t="s">
        <v>1242</v>
      </c>
      <c r="H230" s="20" t="s">
        <v>1243</v>
      </c>
      <c r="I230" s="20" t="s">
        <v>858</v>
      </c>
      <c r="J230" s="20" t="s">
        <v>1240</v>
      </c>
      <c r="K230" s="20" t="s">
        <v>1240</v>
      </c>
      <c r="L230" s="20" t="s">
        <v>1244</v>
      </c>
      <c r="M230" s="21">
        <v>45643</v>
      </c>
      <c r="N230" t="str">
        <f t="shared" si="39"/>
        <v>5291170000</v>
      </c>
      <c r="O230" t="str">
        <f t="shared" si="40"/>
        <v>Gazdasági informatikai rendszer díja</v>
      </c>
      <c r="P230" t="str">
        <f t="shared" si="41"/>
        <v>KM2110</v>
      </c>
      <c r="Q230" t="str">
        <f t="shared" si="42"/>
        <v>Informatikai szolgáltatások igénybevétel</v>
      </c>
      <c r="R230" t="str">
        <f t="shared" si="43"/>
        <v>KM21</v>
      </c>
      <c r="S230" t="str">
        <f t="shared" si="44"/>
        <v>Dologi és egyéb működési</v>
      </c>
      <c r="T230" t="str">
        <f t="shared" si="45"/>
        <v>KM2</v>
      </c>
      <c r="U230" t="str">
        <f t="shared" si="46"/>
        <v>Dologi és egyéb működési</v>
      </c>
      <c r="V230" t="str">
        <f t="shared" si="47"/>
        <v>KM</v>
      </c>
      <c r="W230" t="str">
        <f t="shared" si="48"/>
        <v>Működési kiadások</v>
      </c>
      <c r="X230" t="str">
        <f t="shared" si="49"/>
        <v>KIADASOK</v>
      </c>
      <c r="Y230" t="str">
        <f t="shared" si="50"/>
        <v>Kiadások</v>
      </c>
      <c r="Z230" t="str">
        <f t="shared" si="51"/>
        <v>kell</v>
      </c>
      <c r="AA230" t="str">
        <f>IF(L230&lt;&gt;"0006","nem kell",IF(AND(VLOOKUP($A230,pü_tétel_csop!$A:$B,1,1)&lt;=$A230,VLOOKUP($A230,pü_tétel_csop!$A:$B,2,1)&gt;=$A230),VLOOKUP($A230,pü_tétel_csop!$A:$D,4,1),"nincs besorolva"))</f>
        <v>KM2</v>
      </c>
    </row>
    <row r="231" spans="1:27" x14ac:dyDescent="0.25">
      <c r="A231" s="20" t="s">
        <v>874</v>
      </c>
      <c r="B231" s="20" t="s">
        <v>875</v>
      </c>
      <c r="C231" s="20" t="s">
        <v>1350</v>
      </c>
      <c r="D231" s="20" t="s">
        <v>1240</v>
      </c>
      <c r="E231" s="20" t="s">
        <v>1240</v>
      </c>
      <c r="F231" s="20" t="s">
        <v>1241</v>
      </c>
      <c r="G231" s="20" t="s">
        <v>1242</v>
      </c>
      <c r="H231" s="20" t="s">
        <v>1243</v>
      </c>
      <c r="I231" s="20" t="s">
        <v>858</v>
      </c>
      <c r="J231" s="20" t="s">
        <v>1240</v>
      </c>
      <c r="K231" s="20" t="s">
        <v>1240</v>
      </c>
      <c r="L231" s="20" t="s">
        <v>1244</v>
      </c>
      <c r="M231" s="21">
        <v>45643</v>
      </c>
      <c r="N231" t="str">
        <f t="shared" si="39"/>
        <v>5291180000</v>
      </c>
      <c r="O231" t="str">
        <f t="shared" si="40"/>
        <v>Munkaügyi informatikai  rendszer díja</v>
      </c>
      <c r="P231" t="str">
        <f t="shared" si="41"/>
        <v>KM2110</v>
      </c>
      <c r="Q231" t="str">
        <f t="shared" si="42"/>
        <v>Informatikai szolgáltatások igénybevétel</v>
      </c>
      <c r="R231" t="str">
        <f t="shared" si="43"/>
        <v>KM21</v>
      </c>
      <c r="S231" t="str">
        <f t="shared" si="44"/>
        <v>Dologi és egyéb működési</v>
      </c>
      <c r="T231" t="str">
        <f t="shared" si="45"/>
        <v>KM2</v>
      </c>
      <c r="U231" t="str">
        <f t="shared" si="46"/>
        <v>Dologi és egyéb működési</v>
      </c>
      <c r="V231" t="str">
        <f t="shared" si="47"/>
        <v>KM</v>
      </c>
      <c r="W231" t="str">
        <f t="shared" si="48"/>
        <v>Működési kiadások</v>
      </c>
      <c r="X231" t="str">
        <f t="shared" si="49"/>
        <v>KIADASOK</v>
      </c>
      <c r="Y231" t="str">
        <f t="shared" si="50"/>
        <v>Kiadások</v>
      </c>
      <c r="Z231" t="str">
        <f t="shared" si="51"/>
        <v>kell</v>
      </c>
      <c r="AA231" t="str">
        <f>IF(L231&lt;&gt;"0006","nem kell",IF(AND(VLOOKUP($A231,pü_tétel_csop!$A:$B,1,1)&lt;=$A231,VLOOKUP($A231,pü_tétel_csop!$A:$B,2,1)&gt;=$A231),VLOOKUP($A231,pü_tétel_csop!$A:$D,4,1),"nincs besorolva"))</f>
        <v>KM2</v>
      </c>
    </row>
    <row r="232" spans="1:27" x14ac:dyDescent="0.25">
      <c r="A232" s="20" t="s">
        <v>876</v>
      </c>
      <c r="B232" s="20" t="s">
        <v>877</v>
      </c>
      <c r="C232" s="20" t="s">
        <v>1351</v>
      </c>
      <c r="D232" s="20" t="s">
        <v>1240</v>
      </c>
      <c r="E232" s="20" t="s">
        <v>1240</v>
      </c>
      <c r="F232" s="20" t="s">
        <v>1241</v>
      </c>
      <c r="G232" s="20" t="s">
        <v>1242</v>
      </c>
      <c r="H232" s="20" t="s">
        <v>1243</v>
      </c>
      <c r="I232" s="20" t="s">
        <v>858</v>
      </c>
      <c r="J232" s="20" t="s">
        <v>1240</v>
      </c>
      <c r="K232" s="20" t="s">
        <v>1240</v>
      </c>
      <c r="L232" s="20" t="s">
        <v>1244</v>
      </c>
      <c r="M232" s="21">
        <v>45643</v>
      </c>
      <c r="N232" t="str">
        <f t="shared" si="39"/>
        <v>5291190000</v>
      </c>
      <c r="O232" t="str">
        <f t="shared" si="40"/>
        <v>Egyéb informatikai  rendszer díja</v>
      </c>
      <c r="P232" t="str">
        <f t="shared" si="41"/>
        <v>KM2110</v>
      </c>
      <c r="Q232" t="str">
        <f t="shared" si="42"/>
        <v>Informatikai szolgáltatások igénybevétel</v>
      </c>
      <c r="R232" t="str">
        <f t="shared" si="43"/>
        <v>KM21</v>
      </c>
      <c r="S232" t="str">
        <f t="shared" si="44"/>
        <v>Dologi és egyéb működési</v>
      </c>
      <c r="T232" t="str">
        <f t="shared" si="45"/>
        <v>KM2</v>
      </c>
      <c r="U232" t="str">
        <f t="shared" si="46"/>
        <v>Dologi és egyéb működési</v>
      </c>
      <c r="V232" t="str">
        <f t="shared" si="47"/>
        <v>KM</v>
      </c>
      <c r="W232" t="str">
        <f t="shared" si="48"/>
        <v>Működési kiadások</v>
      </c>
      <c r="X232" t="str">
        <f t="shared" si="49"/>
        <v>KIADASOK</v>
      </c>
      <c r="Y232" t="str">
        <f t="shared" si="50"/>
        <v>Kiadások</v>
      </c>
      <c r="Z232" t="str">
        <f t="shared" si="51"/>
        <v>kell</v>
      </c>
      <c r="AA232" t="str">
        <f>IF(L232&lt;&gt;"0006","nem kell",IF(AND(VLOOKUP($A232,pü_tétel_csop!$A:$B,1,1)&lt;=$A232,VLOOKUP($A232,pü_tétel_csop!$A:$B,2,1)&gt;=$A232),VLOOKUP($A232,pü_tétel_csop!$A:$D,4,1),"nincs besorolva"))</f>
        <v>KM2</v>
      </c>
    </row>
    <row r="233" spans="1:27" x14ac:dyDescent="0.25">
      <c r="A233" s="20" t="s">
        <v>878</v>
      </c>
      <c r="B233" s="20" t="s">
        <v>879</v>
      </c>
      <c r="C233" s="20" t="s">
        <v>1352</v>
      </c>
      <c r="D233" s="20" t="s">
        <v>1240</v>
      </c>
      <c r="E233" s="20" t="s">
        <v>1240</v>
      </c>
      <c r="F233" s="20" t="s">
        <v>1241</v>
      </c>
      <c r="G233" s="20" t="s">
        <v>1242</v>
      </c>
      <c r="H233" s="20" t="s">
        <v>1243</v>
      </c>
      <c r="I233" s="20" t="s">
        <v>858</v>
      </c>
      <c r="J233" s="20" t="s">
        <v>1240</v>
      </c>
      <c r="K233" s="20" t="s">
        <v>1240</v>
      </c>
      <c r="L233" s="20" t="s">
        <v>1244</v>
      </c>
      <c r="M233" s="21">
        <v>45643</v>
      </c>
      <c r="N233" t="str">
        <f t="shared" si="39"/>
        <v>5291200000</v>
      </c>
      <c r="O233" t="str">
        <f t="shared" si="40"/>
        <v>Egyéb különféle informatikai szolgáltatások</v>
      </c>
      <c r="P233" t="str">
        <f t="shared" si="41"/>
        <v>KM2110</v>
      </c>
      <c r="Q233" t="str">
        <f t="shared" si="42"/>
        <v>Informatikai szolgáltatások igénybevétel</v>
      </c>
      <c r="R233" t="str">
        <f t="shared" si="43"/>
        <v>KM21</v>
      </c>
      <c r="S233" t="str">
        <f t="shared" si="44"/>
        <v>Dologi és egyéb működési</v>
      </c>
      <c r="T233" t="str">
        <f t="shared" si="45"/>
        <v>KM2</v>
      </c>
      <c r="U233" t="str">
        <f t="shared" si="46"/>
        <v>Dologi és egyéb működési</v>
      </c>
      <c r="V233" t="str">
        <f t="shared" si="47"/>
        <v>KM</v>
      </c>
      <c r="W233" t="str">
        <f t="shared" si="48"/>
        <v>Működési kiadások</v>
      </c>
      <c r="X233" t="str">
        <f t="shared" si="49"/>
        <v>KIADASOK</v>
      </c>
      <c r="Y233" t="str">
        <f t="shared" si="50"/>
        <v>Kiadások</v>
      </c>
      <c r="Z233" t="str">
        <f t="shared" si="51"/>
        <v>kell</v>
      </c>
      <c r="AA233" t="str">
        <f>IF(L233&lt;&gt;"0006","nem kell",IF(AND(VLOOKUP($A233,pü_tétel_csop!$A:$B,1,1)&lt;=$A233,VLOOKUP($A233,pü_tétel_csop!$A:$B,2,1)&gt;=$A233),VLOOKUP($A233,pü_tétel_csop!$A:$D,4,1),"nincs besorolva"))</f>
        <v>KM2</v>
      </c>
    </row>
    <row r="234" spans="1:27" x14ac:dyDescent="0.25">
      <c r="A234" s="20" t="s">
        <v>882</v>
      </c>
      <c r="B234" s="20" t="s">
        <v>883</v>
      </c>
      <c r="C234" s="20" t="s">
        <v>883</v>
      </c>
      <c r="D234" s="20" t="s">
        <v>1240</v>
      </c>
      <c r="E234" s="20" t="s">
        <v>1240</v>
      </c>
      <c r="F234" s="20" t="s">
        <v>1241</v>
      </c>
      <c r="G234" s="20" t="s">
        <v>1242</v>
      </c>
      <c r="H234" s="20" t="s">
        <v>1243</v>
      </c>
      <c r="I234" s="20" t="s">
        <v>880</v>
      </c>
      <c r="J234" s="20" t="s">
        <v>1240</v>
      </c>
      <c r="K234" s="20" t="s">
        <v>1240</v>
      </c>
      <c r="L234" s="20" t="s">
        <v>1244</v>
      </c>
      <c r="M234" s="21">
        <v>45643</v>
      </c>
      <c r="N234" t="str">
        <f t="shared" si="39"/>
        <v>5291210000</v>
      </c>
      <c r="O234" t="str">
        <f t="shared" si="40"/>
        <v>Vezetékes telefondíj</v>
      </c>
      <c r="P234" t="str">
        <f t="shared" si="41"/>
        <v>KM2111</v>
      </c>
      <c r="Q234" t="str">
        <f t="shared" si="42"/>
        <v>Egyéb kommunikációs szolgáltatások</v>
      </c>
      <c r="R234" t="str">
        <f t="shared" si="43"/>
        <v>KM21</v>
      </c>
      <c r="S234" t="str">
        <f t="shared" si="44"/>
        <v>Dologi és egyéb működési</v>
      </c>
      <c r="T234" t="str">
        <f t="shared" si="45"/>
        <v>KM2</v>
      </c>
      <c r="U234" t="str">
        <f t="shared" si="46"/>
        <v>Dologi és egyéb működési</v>
      </c>
      <c r="V234" t="str">
        <f t="shared" si="47"/>
        <v>KM</v>
      </c>
      <c r="W234" t="str">
        <f t="shared" si="48"/>
        <v>Működési kiadások</v>
      </c>
      <c r="X234" t="str">
        <f t="shared" si="49"/>
        <v>KIADASOK</v>
      </c>
      <c r="Y234" t="str">
        <f t="shared" si="50"/>
        <v>Kiadások</v>
      </c>
      <c r="Z234" t="str">
        <f t="shared" si="51"/>
        <v>kell</v>
      </c>
      <c r="AA234" t="str">
        <f>IF(L234&lt;&gt;"0006","nem kell",IF(AND(VLOOKUP($A234,pü_tétel_csop!$A:$B,1,1)&lt;=$A234,VLOOKUP($A234,pü_tétel_csop!$A:$B,2,1)&gt;=$A234),VLOOKUP($A234,pü_tétel_csop!$A:$D,4,1),"nincs besorolva"))</f>
        <v>KM2</v>
      </c>
    </row>
    <row r="235" spans="1:27" x14ac:dyDescent="0.25">
      <c r="A235" s="20" t="s">
        <v>884</v>
      </c>
      <c r="B235" s="20" t="s">
        <v>885</v>
      </c>
      <c r="C235" s="20" t="s">
        <v>885</v>
      </c>
      <c r="D235" s="20" t="s">
        <v>1240</v>
      </c>
      <c r="E235" s="20" t="s">
        <v>1240</v>
      </c>
      <c r="F235" s="20" t="s">
        <v>1241</v>
      </c>
      <c r="G235" s="20" t="s">
        <v>1242</v>
      </c>
      <c r="H235" s="20" t="s">
        <v>1243</v>
      </c>
      <c r="I235" s="20" t="s">
        <v>880</v>
      </c>
      <c r="J235" s="20" t="s">
        <v>1240</v>
      </c>
      <c r="K235" s="20" t="s">
        <v>1240</v>
      </c>
      <c r="L235" s="20" t="s">
        <v>1244</v>
      </c>
      <c r="M235" s="21">
        <v>45643</v>
      </c>
      <c r="N235" t="str">
        <f t="shared" si="39"/>
        <v>5291220000</v>
      </c>
      <c r="O235" t="str">
        <f t="shared" si="40"/>
        <v>Mobil telefondíj</v>
      </c>
      <c r="P235" t="str">
        <f t="shared" si="41"/>
        <v>KM2111</v>
      </c>
      <c r="Q235" t="str">
        <f t="shared" si="42"/>
        <v>Egyéb kommunikációs szolgáltatások</v>
      </c>
      <c r="R235" t="str">
        <f t="shared" si="43"/>
        <v>KM21</v>
      </c>
      <c r="S235" t="str">
        <f t="shared" si="44"/>
        <v>Dologi és egyéb működési</v>
      </c>
      <c r="T235" t="str">
        <f t="shared" si="45"/>
        <v>KM2</v>
      </c>
      <c r="U235" t="str">
        <f t="shared" si="46"/>
        <v>Dologi és egyéb működési</v>
      </c>
      <c r="V235" t="str">
        <f t="shared" si="47"/>
        <v>KM</v>
      </c>
      <c r="W235" t="str">
        <f t="shared" si="48"/>
        <v>Működési kiadások</v>
      </c>
      <c r="X235" t="str">
        <f t="shared" si="49"/>
        <v>KIADASOK</v>
      </c>
      <c r="Y235" t="str">
        <f t="shared" si="50"/>
        <v>Kiadások</v>
      </c>
      <c r="Z235" t="str">
        <f t="shared" si="51"/>
        <v>kell</v>
      </c>
      <c r="AA235" t="str">
        <f>IF(L235&lt;&gt;"0006","nem kell",IF(AND(VLOOKUP($A235,pü_tétel_csop!$A:$B,1,1)&lt;=$A235,VLOOKUP($A235,pü_tétel_csop!$A:$B,2,1)&gt;=$A235),VLOOKUP($A235,pü_tétel_csop!$A:$D,4,1),"nincs besorolva"))</f>
        <v>KM2</v>
      </c>
    </row>
    <row r="236" spans="1:27" x14ac:dyDescent="0.25">
      <c r="A236" s="20" t="s">
        <v>886</v>
      </c>
      <c r="B236" s="20" t="s">
        <v>887</v>
      </c>
      <c r="C236" s="20" t="s">
        <v>1353</v>
      </c>
      <c r="D236" s="20" t="s">
        <v>1240</v>
      </c>
      <c r="E236" s="20" t="s">
        <v>1240</v>
      </c>
      <c r="F236" s="20" t="s">
        <v>1241</v>
      </c>
      <c r="G236" s="20" t="s">
        <v>1242</v>
      </c>
      <c r="H236" s="20" t="s">
        <v>1243</v>
      </c>
      <c r="I236" s="20" t="s">
        <v>880</v>
      </c>
      <c r="J236" s="20" t="s">
        <v>1240</v>
      </c>
      <c r="K236" s="20" t="s">
        <v>1240</v>
      </c>
      <c r="L236" s="20" t="s">
        <v>1244</v>
      </c>
      <c r="M236" s="21">
        <v>45643</v>
      </c>
      <c r="N236" t="str">
        <f t="shared" si="39"/>
        <v>5291230000</v>
      </c>
      <c r="O236" t="str">
        <f t="shared" si="40"/>
        <v>Egyéb nem adatátviteli célú távközlési díjak</v>
      </c>
      <c r="P236" t="str">
        <f t="shared" si="41"/>
        <v>KM2111</v>
      </c>
      <c r="Q236" t="str">
        <f t="shared" si="42"/>
        <v>Egyéb kommunikációs szolgáltatások</v>
      </c>
      <c r="R236" t="str">
        <f t="shared" si="43"/>
        <v>KM21</v>
      </c>
      <c r="S236" t="str">
        <f t="shared" si="44"/>
        <v>Dologi és egyéb működési</v>
      </c>
      <c r="T236" t="str">
        <f t="shared" si="45"/>
        <v>KM2</v>
      </c>
      <c r="U236" t="str">
        <f t="shared" si="46"/>
        <v>Dologi és egyéb működési</v>
      </c>
      <c r="V236" t="str">
        <f t="shared" si="47"/>
        <v>KM</v>
      </c>
      <c r="W236" t="str">
        <f t="shared" si="48"/>
        <v>Működési kiadások</v>
      </c>
      <c r="X236" t="str">
        <f t="shared" si="49"/>
        <v>KIADASOK</v>
      </c>
      <c r="Y236" t="str">
        <f t="shared" si="50"/>
        <v>Kiadások</v>
      </c>
      <c r="Z236" t="str">
        <f t="shared" si="51"/>
        <v>kell</v>
      </c>
      <c r="AA236" t="str">
        <f>IF(L236&lt;&gt;"0006","nem kell",IF(AND(VLOOKUP($A236,pü_tétel_csop!$A:$B,1,1)&lt;=$A236,VLOOKUP($A236,pü_tétel_csop!$A:$B,2,1)&gt;=$A236),VLOOKUP($A236,pü_tétel_csop!$A:$D,4,1),"nincs besorolva"))</f>
        <v>KM2</v>
      </c>
    </row>
    <row r="237" spans="1:27" x14ac:dyDescent="0.25">
      <c r="A237" s="20" t="s">
        <v>888</v>
      </c>
      <c r="B237" s="20" t="s">
        <v>889</v>
      </c>
      <c r="C237" s="20" t="s">
        <v>1354</v>
      </c>
      <c r="D237" s="20" t="s">
        <v>1240</v>
      </c>
      <c r="E237" s="20" t="s">
        <v>1240</v>
      </c>
      <c r="F237" s="20" t="s">
        <v>1241</v>
      </c>
      <c r="G237" s="20" t="s">
        <v>1242</v>
      </c>
      <c r="H237" s="20" t="s">
        <v>1243</v>
      </c>
      <c r="I237" s="20" t="s">
        <v>880</v>
      </c>
      <c r="J237" s="20" t="s">
        <v>1240</v>
      </c>
      <c r="K237" s="20" t="s">
        <v>1240</v>
      </c>
      <c r="L237" s="20" t="s">
        <v>1244</v>
      </c>
      <c r="M237" s="21">
        <v>45643</v>
      </c>
      <c r="N237" t="str">
        <f t="shared" si="39"/>
        <v>5291240000</v>
      </c>
      <c r="O237" t="str">
        <f t="shared" si="40"/>
        <v>Egyéb különféle kommunikációs szolgáltatások</v>
      </c>
      <c r="P237" t="str">
        <f t="shared" si="41"/>
        <v>KM2111</v>
      </c>
      <c r="Q237" t="str">
        <f t="shared" si="42"/>
        <v>Egyéb kommunikációs szolgáltatások</v>
      </c>
      <c r="R237" t="str">
        <f t="shared" si="43"/>
        <v>KM21</v>
      </c>
      <c r="S237" t="str">
        <f t="shared" si="44"/>
        <v>Dologi és egyéb működési</v>
      </c>
      <c r="T237" t="str">
        <f t="shared" si="45"/>
        <v>KM2</v>
      </c>
      <c r="U237" t="str">
        <f t="shared" si="46"/>
        <v>Dologi és egyéb működési</v>
      </c>
      <c r="V237" t="str">
        <f t="shared" si="47"/>
        <v>KM</v>
      </c>
      <c r="W237" t="str">
        <f t="shared" si="48"/>
        <v>Működési kiadások</v>
      </c>
      <c r="X237" t="str">
        <f t="shared" si="49"/>
        <v>KIADASOK</v>
      </c>
      <c r="Y237" t="str">
        <f t="shared" si="50"/>
        <v>Kiadások</v>
      </c>
      <c r="Z237" t="str">
        <f t="shared" si="51"/>
        <v>kell</v>
      </c>
      <c r="AA237" t="str">
        <f>IF(L237&lt;&gt;"0006","nem kell",IF(AND(VLOOKUP($A237,pü_tétel_csop!$A:$B,1,1)&lt;=$A237,VLOOKUP($A237,pü_tétel_csop!$A:$B,2,1)&gt;=$A237),VLOOKUP($A237,pü_tétel_csop!$A:$D,4,1),"nincs besorolva"))</f>
        <v>KM2</v>
      </c>
    </row>
    <row r="238" spans="1:27" x14ac:dyDescent="0.25">
      <c r="A238" s="20" t="s">
        <v>896</v>
      </c>
      <c r="B238" s="20" t="s">
        <v>895</v>
      </c>
      <c r="C238" s="20" t="s">
        <v>895</v>
      </c>
      <c r="D238" s="20" t="s">
        <v>1240</v>
      </c>
      <c r="E238" s="20" t="s">
        <v>1240</v>
      </c>
      <c r="F238" s="20" t="s">
        <v>1241</v>
      </c>
      <c r="G238" s="20" t="s">
        <v>1242</v>
      </c>
      <c r="H238" s="20" t="s">
        <v>1243</v>
      </c>
      <c r="I238" s="20" t="s">
        <v>894</v>
      </c>
      <c r="J238" s="20" t="s">
        <v>1240</v>
      </c>
      <c r="K238" s="20" t="s">
        <v>1240</v>
      </c>
      <c r="L238" s="20" t="s">
        <v>1244</v>
      </c>
      <c r="M238" s="21">
        <v>45643</v>
      </c>
      <c r="N238" t="str">
        <f t="shared" si="39"/>
        <v>5291250000</v>
      </c>
      <c r="O238" t="str">
        <f t="shared" si="40"/>
        <v>Vásárolt élelmezés</v>
      </c>
      <c r="P238" t="str">
        <f t="shared" si="41"/>
        <v>KM2112</v>
      </c>
      <c r="Q238" t="str">
        <f t="shared" si="42"/>
        <v>Vásárolt élelmezés</v>
      </c>
      <c r="R238" t="str">
        <f t="shared" si="43"/>
        <v>KM21</v>
      </c>
      <c r="S238" t="str">
        <f t="shared" si="44"/>
        <v>Dologi és egyéb működési</v>
      </c>
      <c r="T238" t="str">
        <f t="shared" si="45"/>
        <v>KM2</v>
      </c>
      <c r="U238" t="str">
        <f t="shared" si="46"/>
        <v>Dologi és egyéb működési</v>
      </c>
      <c r="V238" t="str">
        <f t="shared" si="47"/>
        <v>KM</v>
      </c>
      <c r="W238" t="str">
        <f t="shared" si="48"/>
        <v>Működési kiadások</v>
      </c>
      <c r="X238" t="str">
        <f t="shared" si="49"/>
        <v>KIADASOK</v>
      </c>
      <c r="Y238" t="str">
        <f t="shared" si="50"/>
        <v>Kiadások</v>
      </c>
      <c r="Z238" t="str">
        <f t="shared" si="51"/>
        <v>kell</v>
      </c>
      <c r="AA238" t="str">
        <f>IF(L238&lt;&gt;"0006","nem kell",IF(AND(VLOOKUP($A238,pü_tétel_csop!$A:$B,1,1)&lt;=$A238,VLOOKUP($A238,pü_tétel_csop!$A:$B,2,1)&gt;=$A238),VLOOKUP($A238,pü_tétel_csop!$A:$D,4,1),"nincs besorolva"))</f>
        <v>KM2</v>
      </c>
    </row>
    <row r="239" spans="1:27" x14ac:dyDescent="0.25">
      <c r="A239" s="20" t="s">
        <v>732</v>
      </c>
      <c r="B239" s="20" t="s">
        <v>733</v>
      </c>
      <c r="C239" s="20" t="s">
        <v>1355</v>
      </c>
      <c r="D239" s="20" t="s">
        <v>1240</v>
      </c>
      <c r="E239" s="20" t="s">
        <v>1240</v>
      </c>
      <c r="F239" s="20" t="s">
        <v>1241</v>
      </c>
      <c r="G239" s="20" t="s">
        <v>1242</v>
      </c>
      <c r="H239" s="20" t="s">
        <v>1243</v>
      </c>
      <c r="I239" s="20" t="s">
        <v>724</v>
      </c>
      <c r="J239" s="20" t="s">
        <v>1240</v>
      </c>
      <c r="K239" s="20" t="s">
        <v>1240</v>
      </c>
      <c r="L239" s="20" t="s">
        <v>1244</v>
      </c>
      <c r="M239" s="21">
        <v>45643</v>
      </c>
      <c r="N239" t="str">
        <f t="shared" si="39"/>
        <v>5291260000</v>
      </c>
      <c r="O239" t="str">
        <f t="shared" si="40"/>
        <v>Vásárolt közszolgáltatások</v>
      </c>
      <c r="P239" t="str">
        <f t="shared" si="41"/>
        <v>KM2104</v>
      </c>
      <c r="Q239" t="str">
        <f t="shared" si="42"/>
        <v>Szakmai tevékenységet segítő szolgált.</v>
      </c>
      <c r="R239" t="str">
        <f t="shared" si="43"/>
        <v>KM21</v>
      </c>
      <c r="S239" t="str">
        <f t="shared" si="44"/>
        <v>Dologi és egyéb működési</v>
      </c>
      <c r="T239" t="str">
        <f t="shared" si="45"/>
        <v>KM2</v>
      </c>
      <c r="U239" t="str">
        <f t="shared" si="46"/>
        <v>Dologi és egyéb működési</v>
      </c>
      <c r="V239" t="str">
        <f t="shared" si="47"/>
        <v>KM</v>
      </c>
      <c r="W239" t="str">
        <f t="shared" si="48"/>
        <v>Működési kiadások</v>
      </c>
      <c r="X239" t="str">
        <f t="shared" si="49"/>
        <v>KIADASOK</v>
      </c>
      <c r="Y239" t="str">
        <f t="shared" si="50"/>
        <v>Kiadások</v>
      </c>
      <c r="Z239" t="str">
        <f t="shared" si="51"/>
        <v>kell</v>
      </c>
      <c r="AA239" t="str">
        <f>IF(L239&lt;&gt;"0006","nem kell",IF(AND(VLOOKUP($A239,pü_tétel_csop!$A:$B,1,1)&lt;=$A239,VLOOKUP($A239,pü_tétel_csop!$A:$B,2,1)&gt;=$A239),VLOOKUP($A239,pü_tétel_csop!$A:$D,4,1),"nincs besorolva"))</f>
        <v>KM2</v>
      </c>
    </row>
    <row r="240" spans="1:27" x14ac:dyDescent="0.25">
      <c r="A240" s="20" t="s">
        <v>734</v>
      </c>
      <c r="B240" s="20" t="s">
        <v>735</v>
      </c>
      <c r="C240" s="20" t="s">
        <v>1356</v>
      </c>
      <c r="D240" s="20" t="s">
        <v>1240</v>
      </c>
      <c r="E240" s="20" t="s">
        <v>1240</v>
      </c>
      <c r="F240" s="20" t="s">
        <v>1241</v>
      </c>
      <c r="G240" s="20" t="s">
        <v>1242</v>
      </c>
      <c r="H240" s="20" t="s">
        <v>1243</v>
      </c>
      <c r="I240" s="20" t="s">
        <v>724</v>
      </c>
      <c r="J240" s="20" t="s">
        <v>1240</v>
      </c>
      <c r="K240" s="20" t="s">
        <v>1240</v>
      </c>
      <c r="L240" s="20" t="s">
        <v>1244</v>
      </c>
      <c r="M240" s="21">
        <v>45643</v>
      </c>
      <c r="N240" t="str">
        <f t="shared" si="39"/>
        <v>5291270000</v>
      </c>
      <c r="O240" t="str">
        <f t="shared" si="40"/>
        <v>Egyéb vásárolt egészségügyi szolgáltatás</v>
      </c>
      <c r="P240" t="str">
        <f t="shared" si="41"/>
        <v>KM2104</v>
      </c>
      <c r="Q240" t="str">
        <f t="shared" si="42"/>
        <v>Szakmai tevékenységet segítő szolgált.</v>
      </c>
      <c r="R240" t="str">
        <f t="shared" si="43"/>
        <v>KM21</v>
      </c>
      <c r="S240" t="str">
        <f t="shared" si="44"/>
        <v>Dologi és egyéb működési</v>
      </c>
      <c r="T240" t="str">
        <f t="shared" si="45"/>
        <v>KM2</v>
      </c>
      <c r="U240" t="str">
        <f t="shared" si="46"/>
        <v>Dologi és egyéb működési</v>
      </c>
      <c r="V240" t="str">
        <f t="shared" si="47"/>
        <v>KM</v>
      </c>
      <c r="W240" t="str">
        <f t="shared" si="48"/>
        <v>Működési kiadások</v>
      </c>
      <c r="X240" t="str">
        <f t="shared" si="49"/>
        <v>KIADASOK</v>
      </c>
      <c r="Y240" t="str">
        <f t="shared" si="50"/>
        <v>Kiadások</v>
      </c>
      <c r="Z240" t="str">
        <f t="shared" si="51"/>
        <v>kell</v>
      </c>
      <c r="AA240" t="str">
        <f>IF(L240&lt;&gt;"0006","nem kell",IF(AND(VLOOKUP($A240,pü_tétel_csop!$A:$B,1,1)&lt;=$A240,VLOOKUP($A240,pü_tétel_csop!$A:$B,2,1)&gt;=$A240),VLOOKUP($A240,pü_tétel_csop!$A:$D,4,1),"nincs besorolva"))</f>
        <v>KM2</v>
      </c>
    </row>
    <row r="241" spans="1:27" x14ac:dyDescent="0.25">
      <c r="A241" s="20" t="s">
        <v>736</v>
      </c>
      <c r="B241" s="20" t="s">
        <v>737</v>
      </c>
      <c r="C241" s="20" t="s">
        <v>1357</v>
      </c>
      <c r="D241" s="20" t="s">
        <v>1240</v>
      </c>
      <c r="E241" s="20" t="s">
        <v>1240</v>
      </c>
      <c r="F241" s="20" t="s">
        <v>1241</v>
      </c>
      <c r="G241" s="20" t="s">
        <v>1242</v>
      </c>
      <c r="H241" s="20" t="s">
        <v>1243</v>
      </c>
      <c r="I241" s="20" t="s">
        <v>724</v>
      </c>
      <c r="J241" s="20" t="s">
        <v>1240</v>
      </c>
      <c r="K241" s="20" t="s">
        <v>1240</v>
      </c>
      <c r="L241" s="20" t="s">
        <v>1244</v>
      </c>
      <c r="M241" s="21">
        <v>45643</v>
      </c>
      <c r="N241" t="str">
        <f t="shared" si="39"/>
        <v>5291280000</v>
      </c>
      <c r="O241" t="str">
        <f t="shared" si="40"/>
        <v>Tanácsadói, szakértői szolgáltatások vásárlása</v>
      </c>
      <c r="P241" t="str">
        <f t="shared" si="41"/>
        <v>KM2104</v>
      </c>
      <c r="Q241" t="str">
        <f t="shared" si="42"/>
        <v>Szakmai tevékenységet segítő szolgált.</v>
      </c>
      <c r="R241" t="str">
        <f t="shared" si="43"/>
        <v>KM21</v>
      </c>
      <c r="S241" t="str">
        <f t="shared" si="44"/>
        <v>Dologi és egyéb működési</v>
      </c>
      <c r="T241" t="str">
        <f t="shared" si="45"/>
        <v>KM2</v>
      </c>
      <c r="U241" t="str">
        <f t="shared" si="46"/>
        <v>Dologi és egyéb működési</v>
      </c>
      <c r="V241" t="str">
        <f t="shared" si="47"/>
        <v>KM</v>
      </c>
      <c r="W241" t="str">
        <f t="shared" si="48"/>
        <v>Működési kiadások</v>
      </c>
      <c r="X241" t="str">
        <f t="shared" si="49"/>
        <v>KIADASOK</v>
      </c>
      <c r="Y241" t="str">
        <f t="shared" si="50"/>
        <v>Kiadások</v>
      </c>
      <c r="Z241" t="str">
        <f t="shared" si="51"/>
        <v>kell</v>
      </c>
      <c r="AA241" t="str">
        <f>IF(L241&lt;&gt;"0006","nem kell",IF(AND(VLOOKUP($A241,pü_tétel_csop!$A:$B,1,1)&lt;=$A241,VLOOKUP($A241,pü_tétel_csop!$A:$B,2,1)&gt;=$A241),VLOOKUP($A241,pü_tétel_csop!$A:$D,4,1),"nincs besorolva"))</f>
        <v>KM2</v>
      </c>
    </row>
    <row r="242" spans="1:27" x14ac:dyDescent="0.25">
      <c r="A242" s="20" t="s">
        <v>738</v>
      </c>
      <c r="B242" s="20" t="s">
        <v>739</v>
      </c>
      <c r="C242" s="20" t="s">
        <v>1358</v>
      </c>
      <c r="D242" s="20" t="s">
        <v>1240</v>
      </c>
      <c r="E242" s="20" t="s">
        <v>1240</v>
      </c>
      <c r="F242" s="20" t="s">
        <v>1241</v>
      </c>
      <c r="G242" s="20" t="s">
        <v>1242</v>
      </c>
      <c r="H242" s="20" t="s">
        <v>1243</v>
      </c>
      <c r="I242" s="20" t="s">
        <v>724</v>
      </c>
      <c r="J242" s="20" t="s">
        <v>1240</v>
      </c>
      <c r="K242" s="20" t="s">
        <v>1240</v>
      </c>
      <c r="L242" s="20" t="s">
        <v>1244</v>
      </c>
      <c r="M242" s="21">
        <v>45643</v>
      </c>
      <c r="N242" t="str">
        <f t="shared" si="39"/>
        <v>5291290000</v>
      </c>
      <c r="O242" t="str">
        <f t="shared" si="40"/>
        <v>Egyéb eü. humán szolgáltatás</v>
      </c>
      <c r="P242" t="str">
        <f t="shared" si="41"/>
        <v>KM2104</v>
      </c>
      <c r="Q242" t="str">
        <f t="shared" si="42"/>
        <v>Szakmai tevékenységet segítő szolgált.</v>
      </c>
      <c r="R242" t="str">
        <f t="shared" si="43"/>
        <v>KM21</v>
      </c>
      <c r="S242" t="str">
        <f t="shared" si="44"/>
        <v>Dologi és egyéb működési</v>
      </c>
      <c r="T242" t="str">
        <f t="shared" si="45"/>
        <v>KM2</v>
      </c>
      <c r="U242" t="str">
        <f t="shared" si="46"/>
        <v>Dologi és egyéb működési</v>
      </c>
      <c r="V242" t="str">
        <f t="shared" si="47"/>
        <v>KM</v>
      </c>
      <c r="W242" t="str">
        <f t="shared" si="48"/>
        <v>Működési kiadások</v>
      </c>
      <c r="X242" t="str">
        <f t="shared" si="49"/>
        <v>KIADASOK</v>
      </c>
      <c r="Y242" t="str">
        <f t="shared" si="50"/>
        <v>Kiadások</v>
      </c>
      <c r="Z242" t="str">
        <f t="shared" si="51"/>
        <v>kell</v>
      </c>
      <c r="AA242" t="str">
        <f>IF(L242&lt;&gt;"0006","nem kell",IF(AND(VLOOKUP($A242,pü_tétel_csop!$A:$B,1,1)&lt;=$A242,VLOOKUP($A242,pü_tétel_csop!$A:$B,2,1)&gt;=$A242),VLOOKUP($A242,pü_tétel_csop!$A:$D,4,1),"nincs besorolva"))</f>
        <v>KM2</v>
      </c>
    </row>
    <row r="243" spans="1:27" x14ac:dyDescent="0.25">
      <c r="A243" s="20" t="s">
        <v>740</v>
      </c>
      <c r="B243" s="20" t="s">
        <v>741</v>
      </c>
      <c r="C243" s="20" t="s">
        <v>1359</v>
      </c>
      <c r="D243" s="20" t="s">
        <v>1240</v>
      </c>
      <c r="E243" s="20" t="s">
        <v>1240</v>
      </c>
      <c r="F243" s="20" t="s">
        <v>1241</v>
      </c>
      <c r="G243" s="20" t="s">
        <v>1242</v>
      </c>
      <c r="H243" s="20" t="s">
        <v>1243</v>
      </c>
      <c r="I243" s="20" t="s">
        <v>724</v>
      </c>
      <c r="J243" s="20" t="s">
        <v>1240</v>
      </c>
      <c r="K243" s="20" t="s">
        <v>1240</v>
      </c>
      <c r="L243" s="20" t="s">
        <v>1244</v>
      </c>
      <c r="M243" s="21">
        <v>45643</v>
      </c>
      <c r="N243" t="str">
        <f t="shared" si="39"/>
        <v>5291300000</v>
      </c>
      <c r="O243" t="str">
        <f t="shared" si="40"/>
        <v>Nagyértékű képalkotó diagnosztika (CT, MR, PET CT)</v>
      </c>
      <c r="P243" t="str">
        <f t="shared" si="41"/>
        <v>KM2104</v>
      </c>
      <c r="Q243" t="str">
        <f t="shared" si="42"/>
        <v>Szakmai tevékenységet segítő szolgált.</v>
      </c>
      <c r="R243" t="str">
        <f t="shared" si="43"/>
        <v>KM21</v>
      </c>
      <c r="S243" t="str">
        <f t="shared" si="44"/>
        <v>Dologi és egyéb működési</v>
      </c>
      <c r="T243" t="str">
        <f t="shared" si="45"/>
        <v>KM2</v>
      </c>
      <c r="U243" t="str">
        <f t="shared" si="46"/>
        <v>Dologi és egyéb működési</v>
      </c>
      <c r="V243" t="str">
        <f t="shared" si="47"/>
        <v>KM</v>
      </c>
      <c r="W243" t="str">
        <f t="shared" si="48"/>
        <v>Működési kiadások</v>
      </c>
      <c r="X243" t="str">
        <f t="shared" si="49"/>
        <v>KIADASOK</v>
      </c>
      <c r="Y243" t="str">
        <f t="shared" si="50"/>
        <v>Kiadások</v>
      </c>
      <c r="Z243" t="str">
        <f t="shared" si="51"/>
        <v>kell</v>
      </c>
      <c r="AA243" t="str">
        <f>IF(L243&lt;&gt;"0006","nem kell",IF(AND(VLOOKUP($A243,pü_tétel_csop!$A:$B,1,1)&lt;=$A243,VLOOKUP($A243,pü_tétel_csop!$A:$B,2,1)&gt;=$A243),VLOOKUP($A243,pü_tétel_csop!$A:$D,4,1),"nincs besorolva"))</f>
        <v>KM2</v>
      </c>
    </row>
    <row r="244" spans="1:27" x14ac:dyDescent="0.25">
      <c r="A244" s="20" t="s">
        <v>742</v>
      </c>
      <c r="B244" s="20" t="s">
        <v>743</v>
      </c>
      <c r="C244" s="20" t="s">
        <v>1360</v>
      </c>
      <c r="D244" s="20" t="s">
        <v>1240</v>
      </c>
      <c r="E244" s="20" t="s">
        <v>1240</v>
      </c>
      <c r="F244" s="20" t="s">
        <v>1241</v>
      </c>
      <c r="G244" s="20" t="s">
        <v>1242</v>
      </c>
      <c r="H244" s="20" t="s">
        <v>1243</v>
      </c>
      <c r="I244" s="20" t="s">
        <v>724</v>
      </c>
      <c r="J244" s="20" t="s">
        <v>1240</v>
      </c>
      <c r="K244" s="20" t="s">
        <v>1240</v>
      </c>
      <c r="L244" s="20" t="s">
        <v>1244</v>
      </c>
      <c r="M244" s="21">
        <v>45643</v>
      </c>
      <c r="N244" t="str">
        <f t="shared" si="39"/>
        <v>5291310000</v>
      </c>
      <c r="O244" t="str">
        <f t="shared" si="40"/>
        <v>Egyéb képalkotó diagnosztika</v>
      </c>
      <c r="P244" t="str">
        <f t="shared" si="41"/>
        <v>KM2104</v>
      </c>
      <c r="Q244" t="str">
        <f t="shared" si="42"/>
        <v>Szakmai tevékenységet segítő szolgált.</v>
      </c>
      <c r="R244" t="str">
        <f t="shared" si="43"/>
        <v>KM21</v>
      </c>
      <c r="S244" t="str">
        <f t="shared" si="44"/>
        <v>Dologi és egyéb működési</v>
      </c>
      <c r="T244" t="str">
        <f t="shared" si="45"/>
        <v>KM2</v>
      </c>
      <c r="U244" t="str">
        <f t="shared" si="46"/>
        <v>Dologi és egyéb működési</v>
      </c>
      <c r="V244" t="str">
        <f t="shared" si="47"/>
        <v>KM</v>
      </c>
      <c r="W244" t="str">
        <f t="shared" si="48"/>
        <v>Működési kiadások</v>
      </c>
      <c r="X244" t="str">
        <f t="shared" si="49"/>
        <v>KIADASOK</v>
      </c>
      <c r="Y244" t="str">
        <f t="shared" si="50"/>
        <v>Kiadások</v>
      </c>
      <c r="Z244" t="str">
        <f t="shared" si="51"/>
        <v>kell</v>
      </c>
      <c r="AA244" t="str">
        <f>IF(L244&lt;&gt;"0006","nem kell",IF(AND(VLOOKUP($A244,pü_tétel_csop!$A:$B,1,1)&lt;=$A244,VLOOKUP($A244,pü_tétel_csop!$A:$B,2,1)&gt;=$A244),VLOOKUP($A244,pü_tétel_csop!$A:$D,4,1),"nincs besorolva"))</f>
        <v>KM2</v>
      </c>
    </row>
    <row r="245" spans="1:27" x14ac:dyDescent="0.25">
      <c r="A245" s="20" t="s">
        <v>744</v>
      </c>
      <c r="B245" s="20" t="s">
        <v>745</v>
      </c>
      <c r="C245" s="20" t="s">
        <v>745</v>
      </c>
      <c r="D245" s="20" t="s">
        <v>1240</v>
      </c>
      <c r="E245" s="20" t="s">
        <v>1240</v>
      </c>
      <c r="F245" s="20" t="s">
        <v>1241</v>
      </c>
      <c r="G245" s="20" t="s">
        <v>1242</v>
      </c>
      <c r="H245" s="20" t="s">
        <v>1243</v>
      </c>
      <c r="I245" s="20" t="s">
        <v>724</v>
      </c>
      <c r="J245" s="20" t="s">
        <v>1240</v>
      </c>
      <c r="K245" s="20" t="s">
        <v>1240</v>
      </c>
      <c r="L245" s="20" t="s">
        <v>1244</v>
      </c>
      <c r="M245" s="21">
        <v>45643</v>
      </c>
      <c r="N245" t="str">
        <f t="shared" si="39"/>
        <v>5291320000</v>
      </c>
      <c r="O245" t="str">
        <f t="shared" si="40"/>
        <v>Labor diagnosztika</v>
      </c>
      <c r="P245" t="str">
        <f t="shared" si="41"/>
        <v>KM2104</v>
      </c>
      <c r="Q245" t="str">
        <f t="shared" si="42"/>
        <v>Szakmai tevékenységet segítő szolgált.</v>
      </c>
      <c r="R245" t="str">
        <f t="shared" si="43"/>
        <v>KM21</v>
      </c>
      <c r="S245" t="str">
        <f t="shared" si="44"/>
        <v>Dologi és egyéb működési</v>
      </c>
      <c r="T245" t="str">
        <f t="shared" si="45"/>
        <v>KM2</v>
      </c>
      <c r="U245" t="str">
        <f t="shared" si="46"/>
        <v>Dologi és egyéb működési</v>
      </c>
      <c r="V245" t="str">
        <f t="shared" si="47"/>
        <v>KM</v>
      </c>
      <c r="W245" t="str">
        <f t="shared" si="48"/>
        <v>Működési kiadások</v>
      </c>
      <c r="X245" t="str">
        <f t="shared" si="49"/>
        <v>KIADASOK</v>
      </c>
      <c r="Y245" t="str">
        <f t="shared" si="50"/>
        <v>Kiadások</v>
      </c>
      <c r="Z245" t="str">
        <f t="shared" si="51"/>
        <v>kell</v>
      </c>
      <c r="AA245" t="str">
        <f>IF(L245&lt;&gt;"0006","nem kell",IF(AND(VLOOKUP($A245,pü_tétel_csop!$A:$B,1,1)&lt;=$A245,VLOOKUP($A245,pü_tétel_csop!$A:$B,2,1)&gt;=$A245),VLOOKUP($A245,pü_tétel_csop!$A:$D,4,1),"nincs besorolva"))</f>
        <v>KM2</v>
      </c>
    </row>
    <row r="246" spans="1:27" x14ac:dyDescent="0.25">
      <c r="A246" s="20" t="s">
        <v>746</v>
      </c>
      <c r="B246" s="20" t="s">
        <v>747</v>
      </c>
      <c r="C246" s="20" t="s">
        <v>1361</v>
      </c>
      <c r="D246" s="20" t="s">
        <v>1240</v>
      </c>
      <c r="E246" s="20" t="s">
        <v>1240</v>
      </c>
      <c r="F246" s="20" t="s">
        <v>1241</v>
      </c>
      <c r="G246" s="20" t="s">
        <v>1242</v>
      </c>
      <c r="H246" s="20" t="s">
        <v>1243</v>
      </c>
      <c r="I246" s="20" t="s">
        <v>724</v>
      </c>
      <c r="J246" s="20" t="s">
        <v>1240</v>
      </c>
      <c r="K246" s="20" t="s">
        <v>1240</v>
      </c>
      <c r="L246" s="20" t="s">
        <v>1244</v>
      </c>
      <c r="M246" s="21">
        <v>45643</v>
      </c>
      <c r="N246" t="str">
        <f t="shared" si="39"/>
        <v>5291330000</v>
      </c>
      <c r="O246" t="str">
        <f t="shared" si="40"/>
        <v>Kórszövettani és cytológiai vizsgálatok, boncolás</v>
      </c>
      <c r="P246" t="str">
        <f t="shared" si="41"/>
        <v>KM2104</v>
      </c>
      <c r="Q246" t="str">
        <f t="shared" si="42"/>
        <v>Szakmai tevékenységet segítő szolgált.</v>
      </c>
      <c r="R246" t="str">
        <f t="shared" si="43"/>
        <v>KM21</v>
      </c>
      <c r="S246" t="str">
        <f t="shared" si="44"/>
        <v>Dologi és egyéb működési</v>
      </c>
      <c r="T246" t="str">
        <f t="shared" si="45"/>
        <v>KM2</v>
      </c>
      <c r="U246" t="str">
        <f t="shared" si="46"/>
        <v>Dologi és egyéb működési</v>
      </c>
      <c r="V246" t="str">
        <f t="shared" si="47"/>
        <v>KM</v>
      </c>
      <c r="W246" t="str">
        <f t="shared" si="48"/>
        <v>Működési kiadások</v>
      </c>
      <c r="X246" t="str">
        <f t="shared" si="49"/>
        <v>KIADASOK</v>
      </c>
      <c r="Y246" t="str">
        <f t="shared" si="50"/>
        <v>Kiadások</v>
      </c>
      <c r="Z246" t="str">
        <f t="shared" si="51"/>
        <v>kell</v>
      </c>
      <c r="AA246" t="str">
        <f>IF(L246&lt;&gt;"0006","nem kell",IF(AND(VLOOKUP($A246,pü_tétel_csop!$A:$B,1,1)&lt;=$A246,VLOOKUP($A246,pü_tétel_csop!$A:$B,2,1)&gt;=$A246),VLOOKUP($A246,pü_tétel_csop!$A:$D,4,1),"nincs besorolva"))</f>
        <v>KM2</v>
      </c>
    </row>
    <row r="247" spans="1:27" x14ac:dyDescent="0.25">
      <c r="A247" s="20" t="s">
        <v>748</v>
      </c>
      <c r="B247" s="20" t="s">
        <v>749</v>
      </c>
      <c r="C247" s="20" t="s">
        <v>1362</v>
      </c>
      <c r="D247" s="20" t="s">
        <v>1240</v>
      </c>
      <c r="E247" s="20" t="s">
        <v>1240</v>
      </c>
      <c r="F247" s="20" t="s">
        <v>1241</v>
      </c>
      <c r="G247" s="20" t="s">
        <v>1242</v>
      </c>
      <c r="H247" s="20" t="s">
        <v>1243</v>
      </c>
      <c r="I247" s="20" t="s">
        <v>724</v>
      </c>
      <c r="J247" s="20" t="s">
        <v>1240</v>
      </c>
      <c r="K247" s="20" t="s">
        <v>1240</v>
      </c>
      <c r="L247" s="20" t="s">
        <v>1244</v>
      </c>
      <c r="M247" s="21">
        <v>45643</v>
      </c>
      <c r="N247" t="str">
        <f t="shared" si="39"/>
        <v>5291340000</v>
      </c>
      <c r="O247" t="str">
        <f t="shared" si="40"/>
        <v>Konzíliáris tevékenység</v>
      </c>
      <c r="P247" t="str">
        <f t="shared" si="41"/>
        <v>KM2104</v>
      </c>
      <c r="Q247" t="str">
        <f t="shared" si="42"/>
        <v>Szakmai tevékenységet segítő szolgált.</v>
      </c>
      <c r="R247" t="str">
        <f t="shared" si="43"/>
        <v>KM21</v>
      </c>
      <c r="S247" t="str">
        <f t="shared" si="44"/>
        <v>Dologi és egyéb működési</v>
      </c>
      <c r="T247" t="str">
        <f t="shared" si="45"/>
        <v>KM2</v>
      </c>
      <c r="U247" t="str">
        <f t="shared" si="46"/>
        <v>Dologi és egyéb működési</v>
      </c>
      <c r="V247" t="str">
        <f t="shared" si="47"/>
        <v>KM</v>
      </c>
      <c r="W247" t="str">
        <f t="shared" si="48"/>
        <v>Működési kiadások</v>
      </c>
      <c r="X247" t="str">
        <f t="shared" si="49"/>
        <v>KIADASOK</v>
      </c>
      <c r="Y247" t="str">
        <f t="shared" si="50"/>
        <v>Kiadások</v>
      </c>
      <c r="Z247" t="str">
        <f t="shared" si="51"/>
        <v>kell</v>
      </c>
      <c r="AA247" t="str">
        <f>IF(L247&lt;&gt;"0006","nem kell",IF(AND(VLOOKUP($A247,pü_tétel_csop!$A:$B,1,1)&lt;=$A247,VLOOKUP($A247,pü_tétel_csop!$A:$B,2,1)&gt;=$A247),VLOOKUP($A247,pü_tétel_csop!$A:$D,4,1),"nincs besorolva"))</f>
        <v>KM2</v>
      </c>
    </row>
    <row r="248" spans="1:27" x14ac:dyDescent="0.25">
      <c r="A248" s="20" t="s">
        <v>750</v>
      </c>
      <c r="B248" s="20" t="s">
        <v>751</v>
      </c>
      <c r="C248" s="20" t="s">
        <v>751</v>
      </c>
      <c r="D248" s="20" t="s">
        <v>1240</v>
      </c>
      <c r="E248" s="20" t="s">
        <v>1240</v>
      </c>
      <c r="F248" s="20" t="s">
        <v>1241</v>
      </c>
      <c r="G248" s="20" t="s">
        <v>1242</v>
      </c>
      <c r="H248" s="20" t="s">
        <v>1243</v>
      </c>
      <c r="I248" s="20" t="s">
        <v>724</v>
      </c>
      <c r="J248" s="20" t="s">
        <v>1240</v>
      </c>
      <c r="K248" s="20" t="s">
        <v>1240</v>
      </c>
      <c r="L248" s="20" t="s">
        <v>1244</v>
      </c>
      <c r="M248" s="21">
        <v>45643</v>
      </c>
      <c r="N248" t="str">
        <f t="shared" si="39"/>
        <v>5291350000</v>
      </c>
      <c r="O248" t="str">
        <f t="shared" si="40"/>
        <v>ESWL kezelés</v>
      </c>
      <c r="P248" t="str">
        <f t="shared" si="41"/>
        <v>KM2104</v>
      </c>
      <c r="Q248" t="str">
        <f t="shared" si="42"/>
        <v>Szakmai tevékenységet segítő szolgált.</v>
      </c>
      <c r="R248" t="str">
        <f t="shared" si="43"/>
        <v>KM21</v>
      </c>
      <c r="S248" t="str">
        <f t="shared" si="44"/>
        <v>Dologi és egyéb működési</v>
      </c>
      <c r="T248" t="str">
        <f t="shared" si="45"/>
        <v>KM2</v>
      </c>
      <c r="U248" t="str">
        <f t="shared" si="46"/>
        <v>Dologi és egyéb működési</v>
      </c>
      <c r="V248" t="str">
        <f t="shared" si="47"/>
        <v>KM</v>
      </c>
      <c r="W248" t="str">
        <f t="shared" si="48"/>
        <v>Működési kiadások</v>
      </c>
      <c r="X248" t="str">
        <f t="shared" si="49"/>
        <v>KIADASOK</v>
      </c>
      <c r="Y248" t="str">
        <f t="shared" si="50"/>
        <v>Kiadások</v>
      </c>
      <c r="Z248" t="str">
        <f t="shared" si="51"/>
        <v>kell</v>
      </c>
      <c r="AA248" t="str">
        <f>IF(L248&lt;&gt;"0006","nem kell",IF(AND(VLOOKUP($A248,pü_tétel_csop!$A:$B,1,1)&lt;=$A248,VLOOKUP($A248,pü_tétel_csop!$A:$B,2,1)&gt;=$A248),VLOOKUP($A248,pü_tétel_csop!$A:$D,4,1),"nincs besorolva"))</f>
        <v>KM2</v>
      </c>
    </row>
    <row r="249" spans="1:27" x14ac:dyDescent="0.25">
      <c r="A249" s="20" t="s">
        <v>752</v>
      </c>
      <c r="B249" s="20" t="s">
        <v>753</v>
      </c>
      <c r="C249" s="20" t="s">
        <v>753</v>
      </c>
      <c r="D249" s="20" t="s">
        <v>1240</v>
      </c>
      <c r="E249" s="20" t="s">
        <v>1240</v>
      </c>
      <c r="F249" s="20" t="s">
        <v>1241</v>
      </c>
      <c r="G249" s="20" t="s">
        <v>1242</v>
      </c>
      <c r="H249" s="20" t="s">
        <v>1243</v>
      </c>
      <c r="I249" s="20" t="s">
        <v>724</v>
      </c>
      <c r="J249" s="20" t="s">
        <v>1240</v>
      </c>
      <c r="K249" s="20" t="s">
        <v>1240</v>
      </c>
      <c r="L249" s="20" t="s">
        <v>1244</v>
      </c>
      <c r="M249" s="21">
        <v>45643</v>
      </c>
      <c r="N249" t="str">
        <f t="shared" si="39"/>
        <v>5291360000</v>
      </c>
      <c r="O249" t="str">
        <f t="shared" si="40"/>
        <v>Dialízis</v>
      </c>
      <c r="P249" t="str">
        <f t="shared" si="41"/>
        <v>KM2104</v>
      </c>
      <c r="Q249" t="str">
        <f t="shared" si="42"/>
        <v>Szakmai tevékenységet segítő szolgált.</v>
      </c>
      <c r="R249" t="str">
        <f t="shared" si="43"/>
        <v>KM21</v>
      </c>
      <c r="S249" t="str">
        <f t="shared" si="44"/>
        <v>Dologi és egyéb működési</v>
      </c>
      <c r="T249" t="str">
        <f t="shared" si="45"/>
        <v>KM2</v>
      </c>
      <c r="U249" t="str">
        <f t="shared" si="46"/>
        <v>Dologi és egyéb működési</v>
      </c>
      <c r="V249" t="str">
        <f t="shared" si="47"/>
        <v>KM</v>
      </c>
      <c r="W249" t="str">
        <f t="shared" si="48"/>
        <v>Működési kiadások</v>
      </c>
      <c r="X249" t="str">
        <f t="shared" si="49"/>
        <v>KIADASOK</v>
      </c>
      <c r="Y249" t="str">
        <f t="shared" si="50"/>
        <v>Kiadások</v>
      </c>
      <c r="Z249" t="str">
        <f t="shared" si="51"/>
        <v>kell</v>
      </c>
      <c r="AA249" t="str">
        <f>IF(L249&lt;&gt;"0006","nem kell",IF(AND(VLOOKUP($A249,pü_tétel_csop!$A:$B,1,1)&lt;=$A249,VLOOKUP($A249,pü_tétel_csop!$A:$B,2,1)&gt;=$A249),VLOOKUP($A249,pü_tétel_csop!$A:$D,4,1),"nincs besorolva"))</f>
        <v>KM2</v>
      </c>
    </row>
    <row r="250" spans="1:27" x14ac:dyDescent="0.25">
      <c r="A250" s="20" t="s">
        <v>754</v>
      </c>
      <c r="B250" s="20" t="s">
        <v>755</v>
      </c>
      <c r="C250" s="20" t="s">
        <v>1363</v>
      </c>
      <c r="D250" s="20" t="s">
        <v>1240</v>
      </c>
      <c r="E250" s="20" t="s">
        <v>1240</v>
      </c>
      <c r="F250" s="20" t="s">
        <v>1241</v>
      </c>
      <c r="G250" s="20" t="s">
        <v>1242</v>
      </c>
      <c r="H250" s="20" t="s">
        <v>1243</v>
      </c>
      <c r="I250" s="20" t="s">
        <v>724</v>
      </c>
      <c r="J250" s="20" t="s">
        <v>1240</v>
      </c>
      <c r="K250" s="20" t="s">
        <v>1240</v>
      </c>
      <c r="L250" s="20" t="s">
        <v>1244</v>
      </c>
      <c r="M250" s="21">
        <v>45643</v>
      </c>
      <c r="N250" t="str">
        <f t="shared" si="39"/>
        <v>5291370000</v>
      </c>
      <c r="O250" t="str">
        <f t="shared" si="40"/>
        <v>Klinikai szakmai terület működtetése</v>
      </c>
      <c r="P250" t="str">
        <f t="shared" si="41"/>
        <v>KM2104</v>
      </c>
      <c r="Q250" t="str">
        <f t="shared" si="42"/>
        <v>Szakmai tevékenységet segítő szolgált.</v>
      </c>
      <c r="R250" t="str">
        <f t="shared" si="43"/>
        <v>KM21</v>
      </c>
      <c r="S250" t="str">
        <f t="shared" si="44"/>
        <v>Dologi és egyéb működési</v>
      </c>
      <c r="T250" t="str">
        <f t="shared" si="45"/>
        <v>KM2</v>
      </c>
      <c r="U250" t="str">
        <f t="shared" si="46"/>
        <v>Dologi és egyéb működési</v>
      </c>
      <c r="V250" t="str">
        <f t="shared" si="47"/>
        <v>KM</v>
      </c>
      <c r="W250" t="str">
        <f t="shared" si="48"/>
        <v>Működési kiadások</v>
      </c>
      <c r="X250" t="str">
        <f t="shared" si="49"/>
        <v>KIADASOK</v>
      </c>
      <c r="Y250" t="str">
        <f t="shared" si="50"/>
        <v>Kiadások</v>
      </c>
      <c r="Z250" t="str">
        <f t="shared" si="51"/>
        <v>kell</v>
      </c>
      <c r="AA250" t="str">
        <f>IF(L250&lt;&gt;"0006","nem kell",IF(AND(VLOOKUP($A250,pü_tétel_csop!$A:$B,1,1)&lt;=$A250,VLOOKUP($A250,pü_tétel_csop!$A:$B,2,1)&gt;=$A250),VLOOKUP($A250,pü_tétel_csop!$A:$D,4,1),"nincs besorolva"))</f>
        <v>KM2</v>
      </c>
    </row>
    <row r="251" spans="1:27" x14ac:dyDescent="0.25">
      <c r="A251" s="20" t="s">
        <v>756</v>
      </c>
      <c r="B251" s="20" t="s">
        <v>757</v>
      </c>
      <c r="C251" s="20" t="s">
        <v>1364</v>
      </c>
      <c r="D251" s="20" t="s">
        <v>1240</v>
      </c>
      <c r="E251" s="20" t="s">
        <v>1240</v>
      </c>
      <c r="F251" s="20" t="s">
        <v>1241</v>
      </c>
      <c r="G251" s="20" t="s">
        <v>1242</v>
      </c>
      <c r="H251" s="20" t="s">
        <v>1243</v>
      </c>
      <c r="I251" s="20" t="s">
        <v>724</v>
      </c>
      <c r="J251" s="20" t="s">
        <v>1240</v>
      </c>
      <c r="K251" s="20" t="s">
        <v>1240</v>
      </c>
      <c r="L251" s="20" t="s">
        <v>1244</v>
      </c>
      <c r="M251" s="21">
        <v>45643</v>
      </c>
      <c r="N251" t="str">
        <f t="shared" si="39"/>
        <v>5291380000</v>
      </c>
      <c r="O251" t="str">
        <f t="shared" si="40"/>
        <v>Készenlét / ügyelet (orvosi tevékenység)</v>
      </c>
      <c r="P251" t="str">
        <f t="shared" si="41"/>
        <v>KM2104</v>
      </c>
      <c r="Q251" t="str">
        <f t="shared" si="42"/>
        <v>Szakmai tevékenységet segítő szolgált.</v>
      </c>
      <c r="R251" t="str">
        <f t="shared" si="43"/>
        <v>KM21</v>
      </c>
      <c r="S251" t="str">
        <f t="shared" si="44"/>
        <v>Dologi és egyéb működési</v>
      </c>
      <c r="T251" t="str">
        <f t="shared" si="45"/>
        <v>KM2</v>
      </c>
      <c r="U251" t="str">
        <f t="shared" si="46"/>
        <v>Dologi és egyéb működési</v>
      </c>
      <c r="V251" t="str">
        <f t="shared" si="47"/>
        <v>KM</v>
      </c>
      <c r="W251" t="str">
        <f t="shared" si="48"/>
        <v>Működési kiadások</v>
      </c>
      <c r="X251" t="str">
        <f t="shared" si="49"/>
        <v>KIADASOK</v>
      </c>
      <c r="Y251" t="str">
        <f t="shared" si="50"/>
        <v>Kiadások</v>
      </c>
      <c r="Z251" t="str">
        <f t="shared" si="51"/>
        <v>kell</v>
      </c>
      <c r="AA251" t="str">
        <f>IF(L251&lt;&gt;"0006","nem kell",IF(AND(VLOOKUP($A251,pü_tétel_csop!$A:$B,1,1)&lt;=$A251,VLOOKUP($A251,pü_tétel_csop!$A:$B,2,1)&gt;=$A251),VLOOKUP($A251,pü_tétel_csop!$A:$D,4,1),"nincs besorolva"))</f>
        <v>KM2</v>
      </c>
    </row>
    <row r="252" spans="1:27" x14ac:dyDescent="0.25">
      <c r="A252" s="20" t="s">
        <v>758</v>
      </c>
      <c r="B252" s="20" t="s">
        <v>759</v>
      </c>
      <c r="C252" s="20" t="s">
        <v>1365</v>
      </c>
      <c r="D252" s="20" t="s">
        <v>1240</v>
      </c>
      <c r="E252" s="20" t="s">
        <v>1240</v>
      </c>
      <c r="F252" s="20" t="s">
        <v>1241</v>
      </c>
      <c r="G252" s="20" t="s">
        <v>1242</v>
      </c>
      <c r="H252" s="20" t="s">
        <v>1243</v>
      </c>
      <c r="I252" s="20" t="s">
        <v>724</v>
      </c>
      <c r="J252" s="20" t="s">
        <v>1240</v>
      </c>
      <c r="K252" s="20" t="s">
        <v>1240</v>
      </c>
      <c r="L252" s="20" t="s">
        <v>1244</v>
      </c>
      <c r="M252" s="21">
        <v>45643</v>
      </c>
      <c r="N252" t="str">
        <f t="shared" si="39"/>
        <v>5291390000</v>
      </c>
      <c r="O252" t="str">
        <f t="shared" si="40"/>
        <v>Készenlét (orvosi tevékenység)</v>
      </c>
      <c r="P252" t="str">
        <f t="shared" si="41"/>
        <v>KM2104</v>
      </c>
      <c r="Q252" t="str">
        <f t="shared" si="42"/>
        <v>Szakmai tevékenységet segítő szolgált.</v>
      </c>
      <c r="R252" t="str">
        <f t="shared" si="43"/>
        <v>KM21</v>
      </c>
      <c r="S252" t="str">
        <f t="shared" si="44"/>
        <v>Dologi és egyéb működési</v>
      </c>
      <c r="T252" t="str">
        <f t="shared" si="45"/>
        <v>KM2</v>
      </c>
      <c r="U252" t="str">
        <f t="shared" si="46"/>
        <v>Dologi és egyéb működési</v>
      </c>
      <c r="V252" t="str">
        <f t="shared" si="47"/>
        <v>KM</v>
      </c>
      <c r="W252" t="str">
        <f t="shared" si="48"/>
        <v>Működési kiadások</v>
      </c>
      <c r="X252" t="str">
        <f t="shared" si="49"/>
        <v>KIADASOK</v>
      </c>
      <c r="Y252" t="str">
        <f t="shared" si="50"/>
        <v>Kiadások</v>
      </c>
      <c r="Z252" t="str">
        <f t="shared" si="51"/>
        <v>kell</v>
      </c>
      <c r="AA252" t="str">
        <f>IF(L252&lt;&gt;"0006","nem kell",IF(AND(VLOOKUP($A252,pü_tétel_csop!$A:$B,1,1)&lt;=$A252,VLOOKUP($A252,pü_tétel_csop!$A:$B,2,1)&gt;=$A252),VLOOKUP($A252,pü_tétel_csop!$A:$D,4,1),"nincs besorolva"))</f>
        <v>KM2</v>
      </c>
    </row>
    <row r="253" spans="1:27" x14ac:dyDescent="0.25">
      <c r="A253" s="20" t="s">
        <v>760</v>
      </c>
      <c r="B253" s="20" t="s">
        <v>761</v>
      </c>
      <c r="C253" s="20" t="s">
        <v>1366</v>
      </c>
      <c r="D253" s="20" t="s">
        <v>1240</v>
      </c>
      <c r="E253" s="20" t="s">
        <v>1240</v>
      </c>
      <c r="F253" s="20" t="s">
        <v>1241</v>
      </c>
      <c r="G253" s="20" t="s">
        <v>1242</v>
      </c>
      <c r="H253" s="20" t="s">
        <v>1243</v>
      </c>
      <c r="I253" s="20" t="s">
        <v>724</v>
      </c>
      <c r="J253" s="20" t="s">
        <v>1240</v>
      </c>
      <c r="K253" s="20" t="s">
        <v>1240</v>
      </c>
      <c r="L253" s="20" t="s">
        <v>1244</v>
      </c>
      <c r="M253" s="21">
        <v>45643</v>
      </c>
      <c r="N253" t="str">
        <f t="shared" si="39"/>
        <v>5291400000</v>
      </c>
      <c r="O253" t="str">
        <f t="shared" si="40"/>
        <v>Ügyelet (orvosi tevékenység)</v>
      </c>
      <c r="P253" t="str">
        <f t="shared" si="41"/>
        <v>KM2104</v>
      </c>
      <c r="Q253" t="str">
        <f t="shared" si="42"/>
        <v>Szakmai tevékenységet segítő szolgált.</v>
      </c>
      <c r="R253" t="str">
        <f t="shared" si="43"/>
        <v>KM21</v>
      </c>
      <c r="S253" t="str">
        <f t="shared" si="44"/>
        <v>Dologi és egyéb működési</v>
      </c>
      <c r="T253" t="str">
        <f t="shared" si="45"/>
        <v>KM2</v>
      </c>
      <c r="U253" t="str">
        <f t="shared" si="46"/>
        <v>Dologi és egyéb működési</v>
      </c>
      <c r="V253" t="str">
        <f t="shared" si="47"/>
        <v>KM</v>
      </c>
      <c r="W253" t="str">
        <f t="shared" si="48"/>
        <v>Működési kiadások</v>
      </c>
      <c r="X253" t="str">
        <f t="shared" si="49"/>
        <v>KIADASOK</v>
      </c>
      <c r="Y253" t="str">
        <f t="shared" si="50"/>
        <v>Kiadások</v>
      </c>
      <c r="Z253" t="str">
        <f t="shared" si="51"/>
        <v>kell</v>
      </c>
      <c r="AA253" t="str">
        <f>IF(L253&lt;&gt;"0006","nem kell",IF(AND(VLOOKUP($A253,pü_tétel_csop!$A:$B,1,1)&lt;=$A253,VLOOKUP($A253,pü_tétel_csop!$A:$B,2,1)&gt;=$A253),VLOOKUP($A253,pü_tétel_csop!$A:$D,4,1),"nincs besorolva"))</f>
        <v>KM2</v>
      </c>
    </row>
    <row r="254" spans="1:27" x14ac:dyDescent="0.25">
      <c r="A254" s="20" t="s">
        <v>762</v>
      </c>
      <c r="B254" s="20" t="s">
        <v>763</v>
      </c>
      <c r="C254" s="20" t="s">
        <v>1367</v>
      </c>
      <c r="D254" s="20" t="s">
        <v>1240</v>
      </c>
      <c r="E254" s="20" t="s">
        <v>1240</v>
      </c>
      <c r="F254" s="20" t="s">
        <v>1241</v>
      </c>
      <c r="G254" s="20" t="s">
        <v>1242</v>
      </c>
      <c r="H254" s="20" t="s">
        <v>1243</v>
      </c>
      <c r="I254" s="20" t="s">
        <v>724</v>
      </c>
      <c r="J254" s="20" t="s">
        <v>1240</v>
      </c>
      <c r="K254" s="20" t="s">
        <v>1240</v>
      </c>
      <c r="L254" s="20" t="s">
        <v>1244</v>
      </c>
      <c r="M254" s="21">
        <v>45643</v>
      </c>
      <c r="N254" t="str">
        <f t="shared" si="39"/>
        <v>5291410000</v>
      </c>
      <c r="O254" t="str">
        <f t="shared" si="40"/>
        <v>Vásárolt orvosi szolgáltatás (egyéb tevékenység)</v>
      </c>
      <c r="P254" t="str">
        <f t="shared" si="41"/>
        <v>KM2104</v>
      </c>
      <c r="Q254" t="str">
        <f t="shared" si="42"/>
        <v>Szakmai tevékenységet segítő szolgált.</v>
      </c>
      <c r="R254" t="str">
        <f t="shared" si="43"/>
        <v>KM21</v>
      </c>
      <c r="S254" t="str">
        <f t="shared" si="44"/>
        <v>Dologi és egyéb működési</v>
      </c>
      <c r="T254" t="str">
        <f t="shared" si="45"/>
        <v>KM2</v>
      </c>
      <c r="U254" t="str">
        <f t="shared" si="46"/>
        <v>Dologi és egyéb működési</v>
      </c>
      <c r="V254" t="str">
        <f t="shared" si="47"/>
        <v>KM</v>
      </c>
      <c r="W254" t="str">
        <f t="shared" si="48"/>
        <v>Működési kiadások</v>
      </c>
      <c r="X254" t="str">
        <f t="shared" si="49"/>
        <v>KIADASOK</v>
      </c>
      <c r="Y254" t="str">
        <f t="shared" si="50"/>
        <v>Kiadások</v>
      </c>
      <c r="Z254" t="str">
        <f t="shared" si="51"/>
        <v>kell</v>
      </c>
      <c r="AA254" t="str">
        <f>IF(L254&lt;&gt;"0006","nem kell",IF(AND(VLOOKUP($A254,pü_tétel_csop!$A:$B,1,1)&lt;=$A254,VLOOKUP($A254,pü_tétel_csop!$A:$B,2,1)&gt;=$A254),VLOOKUP($A254,pü_tétel_csop!$A:$D,4,1),"nincs besorolva"))</f>
        <v>KM2</v>
      </c>
    </row>
    <row r="255" spans="1:27" x14ac:dyDescent="0.25">
      <c r="A255" s="20" t="s">
        <v>764</v>
      </c>
      <c r="B255" s="20" t="s">
        <v>765</v>
      </c>
      <c r="C255" s="20" t="s">
        <v>1368</v>
      </c>
      <c r="D255" s="20" t="s">
        <v>1240</v>
      </c>
      <c r="E255" s="20" t="s">
        <v>1240</v>
      </c>
      <c r="F255" s="20" t="s">
        <v>1241</v>
      </c>
      <c r="G255" s="20" t="s">
        <v>1242</v>
      </c>
      <c r="H255" s="20" t="s">
        <v>1243</v>
      </c>
      <c r="I255" s="20" t="s">
        <v>724</v>
      </c>
      <c r="J255" s="20" t="s">
        <v>1240</v>
      </c>
      <c r="K255" s="20" t="s">
        <v>1240</v>
      </c>
      <c r="L255" s="20" t="s">
        <v>1244</v>
      </c>
      <c r="M255" s="21">
        <v>45643</v>
      </c>
      <c r="N255" t="str">
        <f t="shared" si="39"/>
        <v>5291420000</v>
      </c>
      <c r="O255" t="str">
        <f t="shared" si="40"/>
        <v>Teljesítmény arányos díjazású orvosi szolgáltatás</v>
      </c>
      <c r="P255" t="str">
        <f t="shared" si="41"/>
        <v>KM2104</v>
      </c>
      <c r="Q255" t="str">
        <f t="shared" si="42"/>
        <v>Szakmai tevékenységet segítő szolgált.</v>
      </c>
      <c r="R255" t="str">
        <f t="shared" si="43"/>
        <v>KM21</v>
      </c>
      <c r="S255" t="str">
        <f t="shared" si="44"/>
        <v>Dologi és egyéb működési</v>
      </c>
      <c r="T255" t="str">
        <f t="shared" si="45"/>
        <v>KM2</v>
      </c>
      <c r="U255" t="str">
        <f t="shared" si="46"/>
        <v>Dologi és egyéb működési</v>
      </c>
      <c r="V255" t="str">
        <f t="shared" si="47"/>
        <v>KM</v>
      </c>
      <c r="W255" t="str">
        <f t="shared" si="48"/>
        <v>Működési kiadások</v>
      </c>
      <c r="X255" t="str">
        <f t="shared" si="49"/>
        <v>KIADASOK</v>
      </c>
      <c r="Y255" t="str">
        <f t="shared" si="50"/>
        <v>Kiadások</v>
      </c>
      <c r="Z255" t="str">
        <f t="shared" si="51"/>
        <v>kell</v>
      </c>
      <c r="AA255" t="str">
        <f>IF(L255&lt;&gt;"0006","nem kell",IF(AND(VLOOKUP($A255,pü_tétel_csop!$A:$B,1,1)&lt;=$A255,VLOOKUP($A255,pü_tétel_csop!$A:$B,2,1)&gt;=$A255),VLOOKUP($A255,pü_tétel_csop!$A:$D,4,1),"nincs besorolva"))</f>
        <v>KM2</v>
      </c>
    </row>
    <row r="256" spans="1:27" x14ac:dyDescent="0.25">
      <c r="A256" s="20" t="s">
        <v>766</v>
      </c>
      <c r="B256" s="20" t="s">
        <v>767</v>
      </c>
      <c r="C256" s="20" t="s">
        <v>1369</v>
      </c>
      <c r="D256" s="20" t="s">
        <v>1240</v>
      </c>
      <c r="E256" s="20" t="s">
        <v>1240</v>
      </c>
      <c r="F256" s="20" t="s">
        <v>1241</v>
      </c>
      <c r="G256" s="20" t="s">
        <v>1242</v>
      </c>
      <c r="H256" s="20" t="s">
        <v>1243</v>
      </c>
      <c r="I256" s="20" t="s">
        <v>724</v>
      </c>
      <c r="J256" s="20" t="s">
        <v>1240</v>
      </c>
      <c r="K256" s="20" t="s">
        <v>1240</v>
      </c>
      <c r="L256" s="20" t="s">
        <v>1244</v>
      </c>
      <c r="M256" s="21">
        <v>45643</v>
      </c>
      <c r="N256" t="str">
        <f t="shared" si="39"/>
        <v>5291430000</v>
      </c>
      <c r="O256" t="str">
        <f t="shared" si="40"/>
        <v>Fix díjazású orvosi szolgáltatás</v>
      </c>
      <c r="P256" t="str">
        <f t="shared" si="41"/>
        <v>KM2104</v>
      </c>
      <c r="Q256" t="str">
        <f t="shared" si="42"/>
        <v>Szakmai tevékenységet segítő szolgált.</v>
      </c>
      <c r="R256" t="str">
        <f t="shared" si="43"/>
        <v>KM21</v>
      </c>
      <c r="S256" t="str">
        <f t="shared" si="44"/>
        <v>Dologi és egyéb működési</v>
      </c>
      <c r="T256" t="str">
        <f t="shared" si="45"/>
        <v>KM2</v>
      </c>
      <c r="U256" t="str">
        <f t="shared" si="46"/>
        <v>Dologi és egyéb működési</v>
      </c>
      <c r="V256" t="str">
        <f t="shared" si="47"/>
        <v>KM</v>
      </c>
      <c r="W256" t="str">
        <f t="shared" si="48"/>
        <v>Működési kiadások</v>
      </c>
      <c r="X256" t="str">
        <f t="shared" si="49"/>
        <v>KIADASOK</v>
      </c>
      <c r="Y256" t="str">
        <f t="shared" si="50"/>
        <v>Kiadások</v>
      </c>
      <c r="Z256" t="str">
        <f t="shared" si="51"/>
        <v>kell</v>
      </c>
      <c r="AA256" t="str">
        <f>IF(L256&lt;&gt;"0006","nem kell",IF(AND(VLOOKUP($A256,pü_tétel_csop!$A:$B,1,1)&lt;=$A256,VLOOKUP($A256,pü_tétel_csop!$A:$B,2,1)&gt;=$A256),VLOOKUP($A256,pü_tétel_csop!$A:$D,4,1),"nincs besorolva"))</f>
        <v>KM2</v>
      </c>
    </row>
    <row r="257" spans="1:27" x14ac:dyDescent="0.25">
      <c r="A257" s="20" t="s">
        <v>768</v>
      </c>
      <c r="B257" s="20" t="s">
        <v>769</v>
      </c>
      <c r="C257" s="20" t="s">
        <v>1370</v>
      </c>
      <c r="D257" s="20" t="s">
        <v>1240</v>
      </c>
      <c r="E257" s="20" t="s">
        <v>1240</v>
      </c>
      <c r="F257" s="20" t="s">
        <v>1241</v>
      </c>
      <c r="G257" s="20" t="s">
        <v>1242</v>
      </c>
      <c r="H257" s="20" t="s">
        <v>1243</v>
      </c>
      <c r="I257" s="20" t="s">
        <v>724</v>
      </c>
      <c r="J257" s="20" t="s">
        <v>1240</v>
      </c>
      <c r="K257" s="20" t="s">
        <v>1240</v>
      </c>
      <c r="L257" s="20" t="s">
        <v>1244</v>
      </c>
      <c r="M257" s="21">
        <v>45643</v>
      </c>
      <c r="N257" t="str">
        <f t="shared" si="39"/>
        <v>5291440000</v>
      </c>
      <c r="O257" t="str">
        <f t="shared" si="40"/>
        <v>Vásárolt szakdolgozói szolgáltatás</v>
      </c>
      <c r="P257" t="str">
        <f t="shared" si="41"/>
        <v>KM2104</v>
      </c>
      <c r="Q257" t="str">
        <f t="shared" si="42"/>
        <v>Szakmai tevékenységet segítő szolgált.</v>
      </c>
      <c r="R257" t="str">
        <f t="shared" si="43"/>
        <v>KM21</v>
      </c>
      <c r="S257" t="str">
        <f t="shared" si="44"/>
        <v>Dologi és egyéb működési</v>
      </c>
      <c r="T257" t="str">
        <f t="shared" si="45"/>
        <v>KM2</v>
      </c>
      <c r="U257" t="str">
        <f t="shared" si="46"/>
        <v>Dologi és egyéb működési</v>
      </c>
      <c r="V257" t="str">
        <f t="shared" si="47"/>
        <v>KM</v>
      </c>
      <c r="W257" t="str">
        <f t="shared" si="48"/>
        <v>Működési kiadások</v>
      </c>
      <c r="X257" t="str">
        <f t="shared" si="49"/>
        <v>KIADASOK</v>
      </c>
      <c r="Y257" t="str">
        <f t="shared" si="50"/>
        <v>Kiadások</v>
      </c>
      <c r="Z257" t="str">
        <f t="shared" si="51"/>
        <v>kell</v>
      </c>
      <c r="AA257" t="str">
        <f>IF(L257&lt;&gt;"0006","nem kell",IF(AND(VLOOKUP($A257,pü_tétel_csop!$A:$B,1,1)&lt;=$A257,VLOOKUP($A257,pü_tétel_csop!$A:$B,2,1)&gt;=$A257),VLOOKUP($A257,pü_tétel_csop!$A:$D,4,1),"nincs besorolva"))</f>
        <v>KM2</v>
      </c>
    </row>
    <row r="258" spans="1:27" x14ac:dyDescent="0.25">
      <c r="A258" s="20" t="s">
        <v>770</v>
      </c>
      <c r="B258" s="20" t="s">
        <v>771</v>
      </c>
      <c r="C258" s="20" t="s">
        <v>1371</v>
      </c>
      <c r="D258" s="20" t="s">
        <v>1240</v>
      </c>
      <c r="E258" s="20" t="s">
        <v>1240</v>
      </c>
      <c r="F258" s="20" t="s">
        <v>1241</v>
      </c>
      <c r="G258" s="20" t="s">
        <v>1242</v>
      </c>
      <c r="H258" s="20" t="s">
        <v>1243</v>
      </c>
      <c r="I258" s="20" t="s">
        <v>724</v>
      </c>
      <c r="J258" s="20" t="s">
        <v>1240</v>
      </c>
      <c r="K258" s="20" t="s">
        <v>1240</v>
      </c>
      <c r="L258" s="20" t="s">
        <v>1244</v>
      </c>
      <c r="M258" s="21">
        <v>45643</v>
      </c>
      <c r="N258" t="str">
        <f t="shared" ref="N258:N321" si="52">IF(VALUE($L258)=VALUE(LEFT(N$1,1)),$A258,"")</f>
        <v>5291450000</v>
      </c>
      <c r="O258" t="str">
        <f t="shared" ref="O258:O321" si="53">IFERROR(VLOOKUP(N258,$A:$B,2,0),"")</f>
        <v>Készenlét (szakdolgozói szolgáltatás)</v>
      </c>
      <c r="P258" t="str">
        <f t="shared" ref="P258:P321" si="54">IF(VALUE($L258)=VALUE(LEFT(P$1,1)),$A258,IF(N258="","",VLOOKUP($I258,$A:$B,1,0)))</f>
        <v>KM2104</v>
      </c>
      <c r="Q258" t="str">
        <f t="shared" ref="Q258:Q321" si="55">IFERROR(VLOOKUP(P258,$A:$B,2,0),"")</f>
        <v>Szakmai tevékenységet segítő szolgált.</v>
      </c>
      <c r="R258" t="str">
        <f t="shared" ref="R258:R321" si="56">IF(VALUE($L258)=VALUE(LEFT(R$1,1)),$A258,IF(P258="","",VLOOKUP(P258,$A:$I,9,0)))</f>
        <v>KM21</v>
      </c>
      <c r="S258" t="str">
        <f t="shared" ref="S258:S321" si="57">IFERROR(VLOOKUP(R258,$A:$B,2,0),"")</f>
        <v>Dologi és egyéb működési</v>
      </c>
      <c r="T258" t="str">
        <f t="shared" ref="T258:T321" si="58">IF(VALUE($L258)=VALUE(LEFT(T$1,1)),$A258,IF(R258="","",VLOOKUP(R258,$A:$I,9,0)))</f>
        <v>KM2</v>
      </c>
      <c r="U258" t="str">
        <f t="shared" ref="U258:U321" si="59">IFERROR(VLOOKUP(T258,$A:$B,2,0),"")</f>
        <v>Dologi és egyéb működési</v>
      </c>
      <c r="V258" t="str">
        <f t="shared" ref="V258:V321" si="60">IF(VALUE($L258)=VALUE(LEFT(V$1,1)),$A258,IF(T258="","",VLOOKUP(T258,$A:$I,9,0)))</f>
        <v>KM</v>
      </c>
      <c r="W258" t="str">
        <f t="shared" ref="W258:W321" si="61">IFERROR(VLOOKUP(V258,$A:$B,2,0),"")</f>
        <v>Működési kiadások</v>
      </c>
      <c r="X258" t="str">
        <f t="shared" ref="X258:X321" si="62">IF(VALUE($L258)=VALUE(LEFT(X$1,1)),$A258,IF(V258="","",VLOOKUP(V258,$A:$I,9,0)))</f>
        <v>KIADASOK</v>
      </c>
      <c r="Y258" t="str">
        <f t="shared" ref="Y258:Y321" si="63">IFERROR(VLOOKUP(X258,$A:$B,2,0),"")</f>
        <v>Kiadások</v>
      </c>
      <c r="Z258" t="str">
        <f t="shared" ref="Z258:Z321" si="64">IF(ISERROR(VLOOKUP(A258,$I:$I,1,0)),"kell","nem kell")</f>
        <v>kell</v>
      </c>
      <c r="AA258" t="str">
        <f>IF(L258&lt;&gt;"0006","nem kell",IF(AND(VLOOKUP($A258,pü_tétel_csop!$A:$B,1,1)&lt;=$A258,VLOOKUP($A258,pü_tétel_csop!$A:$B,2,1)&gt;=$A258),VLOOKUP($A258,pü_tétel_csop!$A:$D,4,1),"nincs besorolva"))</f>
        <v>KM2</v>
      </c>
    </row>
    <row r="259" spans="1:27" x14ac:dyDescent="0.25">
      <c r="A259" s="20" t="s">
        <v>772</v>
      </c>
      <c r="B259" s="20" t="s">
        <v>773</v>
      </c>
      <c r="C259" s="20" t="s">
        <v>1372</v>
      </c>
      <c r="D259" s="20" t="s">
        <v>1240</v>
      </c>
      <c r="E259" s="20" t="s">
        <v>1240</v>
      </c>
      <c r="F259" s="20" t="s">
        <v>1241</v>
      </c>
      <c r="G259" s="20" t="s">
        <v>1242</v>
      </c>
      <c r="H259" s="20" t="s">
        <v>1243</v>
      </c>
      <c r="I259" s="20" t="s">
        <v>724</v>
      </c>
      <c r="J259" s="20" t="s">
        <v>1240</v>
      </c>
      <c r="K259" s="20" t="s">
        <v>1240</v>
      </c>
      <c r="L259" s="20" t="s">
        <v>1244</v>
      </c>
      <c r="M259" s="21">
        <v>45643</v>
      </c>
      <c r="N259" t="str">
        <f t="shared" si="52"/>
        <v>5291460000</v>
      </c>
      <c r="O259" t="str">
        <f t="shared" si="53"/>
        <v>Ügyelet (szakdolgozói szolgáltatás)</v>
      </c>
      <c r="P259" t="str">
        <f t="shared" si="54"/>
        <v>KM2104</v>
      </c>
      <c r="Q259" t="str">
        <f t="shared" si="55"/>
        <v>Szakmai tevékenységet segítő szolgált.</v>
      </c>
      <c r="R259" t="str">
        <f t="shared" si="56"/>
        <v>KM21</v>
      </c>
      <c r="S259" t="str">
        <f t="shared" si="57"/>
        <v>Dologi és egyéb működési</v>
      </c>
      <c r="T259" t="str">
        <f t="shared" si="58"/>
        <v>KM2</v>
      </c>
      <c r="U259" t="str">
        <f t="shared" si="59"/>
        <v>Dologi és egyéb működési</v>
      </c>
      <c r="V259" t="str">
        <f t="shared" si="60"/>
        <v>KM</v>
      </c>
      <c r="W259" t="str">
        <f t="shared" si="61"/>
        <v>Működési kiadások</v>
      </c>
      <c r="X259" t="str">
        <f t="shared" si="62"/>
        <v>KIADASOK</v>
      </c>
      <c r="Y259" t="str">
        <f t="shared" si="63"/>
        <v>Kiadások</v>
      </c>
      <c r="Z259" t="str">
        <f t="shared" si="64"/>
        <v>kell</v>
      </c>
      <c r="AA259" t="str">
        <f>IF(L259&lt;&gt;"0006","nem kell",IF(AND(VLOOKUP($A259,pü_tétel_csop!$A:$B,1,1)&lt;=$A259,VLOOKUP($A259,pü_tétel_csop!$A:$B,2,1)&gt;=$A259),VLOOKUP($A259,pü_tétel_csop!$A:$D,4,1),"nincs besorolva"))</f>
        <v>KM2</v>
      </c>
    </row>
    <row r="260" spans="1:27" x14ac:dyDescent="0.25">
      <c r="A260" s="20" t="s">
        <v>774</v>
      </c>
      <c r="B260" s="20" t="s">
        <v>775</v>
      </c>
      <c r="C260" s="20" t="s">
        <v>1373</v>
      </c>
      <c r="D260" s="20" t="s">
        <v>1240</v>
      </c>
      <c r="E260" s="20" t="s">
        <v>1240</v>
      </c>
      <c r="F260" s="20" t="s">
        <v>1241</v>
      </c>
      <c r="G260" s="20" t="s">
        <v>1242</v>
      </c>
      <c r="H260" s="20" t="s">
        <v>1243</v>
      </c>
      <c r="I260" s="20" t="s">
        <v>724</v>
      </c>
      <c r="J260" s="20" t="s">
        <v>1240</v>
      </c>
      <c r="K260" s="20" t="s">
        <v>1240</v>
      </c>
      <c r="L260" s="20" t="s">
        <v>1244</v>
      </c>
      <c r="M260" s="21">
        <v>45643</v>
      </c>
      <c r="N260" t="str">
        <f t="shared" si="52"/>
        <v>5291470000</v>
      </c>
      <c r="O260" t="str">
        <f t="shared" si="53"/>
        <v>Vásárolt szakdolg. szolg (egyéb tevékenység)</v>
      </c>
      <c r="P260" t="str">
        <f t="shared" si="54"/>
        <v>KM2104</v>
      </c>
      <c r="Q260" t="str">
        <f t="shared" si="55"/>
        <v>Szakmai tevékenységet segítő szolgált.</v>
      </c>
      <c r="R260" t="str">
        <f t="shared" si="56"/>
        <v>KM21</v>
      </c>
      <c r="S260" t="str">
        <f t="shared" si="57"/>
        <v>Dologi és egyéb működési</v>
      </c>
      <c r="T260" t="str">
        <f t="shared" si="58"/>
        <v>KM2</v>
      </c>
      <c r="U260" t="str">
        <f t="shared" si="59"/>
        <v>Dologi és egyéb működési</v>
      </c>
      <c r="V260" t="str">
        <f t="shared" si="60"/>
        <v>KM</v>
      </c>
      <c r="W260" t="str">
        <f t="shared" si="61"/>
        <v>Működési kiadások</v>
      </c>
      <c r="X260" t="str">
        <f t="shared" si="62"/>
        <v>KIADASOK</v>
      </c>
      <c r="Y260" t="str">
        <f t="shared" si="63"/>
        <v>Kiadások</v>
      </c>
      <c r="Z260" t="str">
        <f t="shared" si="64"/>
        <v>kell</v>
      </c>
      <c r="AA260" t="str">
        <f>IF(L260&lt;&gt;"0006","nem kell",IF(AND(VLOOKUP($A260,pü_tétel_csop!$A:$B,1,1)&lt;=$A260,VLOOKUP($A260,pü_tétel_csop!$A:$B,2,1)&gt;=$A260),VLOOKUP($A260,pü_tétel_csop!$A:$D,4,1),"nincs besorolva"))</f>
        <v>KM2</v>
      </c>
    </row>
    <row r="261" spans="1:27" x14ac:dyDescent="0.25">
      <c r="A261" s="20" t="s">
        <v>776</v>
      </c>
      <c r="B261" s="20" t="s">
        <v>777</v>
      </c>
      <c r="C261" s="20" t="s">
        <v>1374</v>
      </c>
      <c r="D261" s="20" t="s">
        <v>1240</v>
      </c>
      <c r="E261" s="20" t="s">
        <v>1240</v>
      </c>
      <c r="F261" s="20" t="s">
        <v>1241</v>
      </c>
      <c r="G261" s="20" t="s">
        <v>1242</v>
      </c>
      <c r="H261" s="20" t="s">
        <v>1243</v>
      </c>
      <c r="I261" s="20" t="s">
        <v>724</v>
      </c>
      <c r="J261" s="20" t="s">
        <v>1240</v>
      </c>
      <c r="K261" s="20" t="s">
        <v>1240</v>
      </c>
      <c r="L261" s="20" t="s">
        <v>1244</v>
      </c>
      <c r="M261" s="21">
        <v>45643</v>
      </c>
      <c r="N261" t="str">
        <f t="shared" si="52"/>
        <v>5291480000</v>
      </c>
      <c r="O261" t="str">
        <f t="shared" si="53"/>
        <v>Egyéb szakmai szolgáltatások kiadásai</v>
      </c>
      <c r="P261" t="str">
        <f t="shared" si="54"/>
        <v>KM2104</v>
      </c>
      <c r="Q261" t="str">
        <f t="shared" si="55"/>
        <v>Szakmai tevékenységet segítő szolgált.</v>
      </c>
      <c r="R261" t="str">
        <f t="shared" si="56"/>
        <v>KM21</v>
      </c>
      <c r="S261" t="str">
        <f t="shared" si="57"/>
        <v>Dologi és egyéb működési</v>
      </c>
      <c r="T261" t="str">
        <f t="shared" si="58"/>
        <v>KM2</v>
      </c>
      <c r="U261" t="str">
        <f t="shared" si="59"/>
        <v>Dologi és egyéb működési</v>
      </c>
      <c r="V261" t="str">
        <f t="shared" si="60"/>
        <v>KM</v>
      </c>
      <c r="W261" t="str">
        <f t="shared" si="61"/>
        <v>Működési kiadások</v>
      </c>
      <c r="X261" t="str">
        <f t="shared" si="62"/>
        <v>KIADASOK</v>
      </c>
      <c r="Y261" t="str">
        <f t="shared" si="63"/>
        <v>Kiadások</v>
      </c>
      <c r="Z261" t="str">
        <f t="shared" si="64"/>
        <v>kell</v>
      </c>
      <c r="AA261" t="str">
        <f>IF(L261&lt;&gt;"0006","nem kell",IF(AND(VLOOKUP($A261,pü_tétel_csop!$A:$B,1,1)&lt;=$A261,VLOOKUP($A261,pü_tétel_csop!$A:$B,2,1)&gt;=$A261),VLOOKUP($A261,pü_tétel_csop!$A:$D,4,1),"nincs besorolva"))</f>
        <v>KM2</v>
      </c>
    </row>
    <row r="262" spans="1:27" x14ac:dyDescent="0.25">
      <c r="A262" s="20" t="s">
        <v>778</v>
      </c>
      <c r="B262" s="20" t="s">
        <v>779</v>
      </c>
      <c r="C262" s="20" t="s">
        <v>1375</v>
      </c>
      <c r="D262" s="20" t="s">
        <v>1240</v>
      </c>
      <c r="E262" s="20" t="s">
        <v>1240</v>
      </c>
      <c r="F262" s="20" t="s">
        <v>1241</v>
      </c>
      <c r="G262" s="20" t="s">
        <v>1242</v>
      </c>
      <c r="H262" s="20" t="s">
        <v>1243</v>
      </c>
      <c r="I262" s="20" t="s">
        <v>724</v>
      </c>
      <c r="J262" s="20" t="s">
        <v>1240</v>
      </c>
      <c r="K262" s="20" t="s">
        <v>1240</v>
      </c>
      <c r="L262" s="20" t="s">
        <v>1244</v>
      </c>
      <c r="M262" s="21">
        <v>45643</v>
      </c>
      <c r="N262" t="str">
        <f t="shared" si="52"/>
        <v>5291490000</v>
      </c>
      <c r="O262" t="str">
        <f t="shared" si="53"/>
        <v>Vásárolt, áfa körös humán szolgáltatás</v>
      </c>
      <c r="P262" t="str">
        <f t="shared" si="54"/>
        <v>KM2104</v>
      </c>
      <c r="Q262" t="str">
        <f t="shared" si="55"/>
        <v>Szakmai tevékenységet segítő szolgált.</v>
      </c>
      <c r="R262" t="str">
        <f t="shared" si="56"/>
        <v>KM21</v>
      </c>
      <c r="S262" t="str">
        <f t="shared" si="57"/>
        <v>Dologi és egyéb működési</v>
      </c>
      <c r="T262" t="str">
        <f t="shared" si="58"/>
        <v>KM2</v>
      </c>
      <c r="U262" t="str">
        <f t="shared" si="59"/>
        <v>Dologi és egyéb működési</v>
      </c>
      <c r="V262" t="str">
        <f t="shared" si="60"/>
        <v>KM</v>
      </c>
      <c r="W262" t="str">
        <f t="shared" si="61"/>
        <v>Működési kiadások</v>
      </c>
      <c r="X262" t="str">
        <f t="shared" si="62"/>
        <v>KIADASOK</v>
      </c>
      <c r="Y262" t="str">
        <f t="shared" si="63"/>
        <v>Kiadások</v>
      </c>
      <c r="Z262" t="str">
        <f t="shared" si="64"/>
        <v>kell</v>
      </c>
      <c r="AA262" t="str">
        <f>IF(L262&lt;&gt;"0006","nem kell",IF(AND(VLOOKUP($A262,pü_tétel_csop!$A:$B,1,1)&lt;=$A262,VLOOKUP($A262,pü_tétel_csop!$A:$B,2,1)&gt;=$A262),VLOOKUP($A262,pü_tétel_csop!$A:$D,4,1),"nincs besorolva"))</f>
        <v>KM2</v>
      </c>
    </row>
    <row r="263" spans="1:27" x14ac:dyDescent="0.25">
      <c r="A263" s="20" t="s">
        <v>917</v>
      </c>
      <c r="B263" s="20" t="s">
        <v>918</v>
      </c>
      <c r="C263" s="20" t="s">
        <v>1376</v>
      </c>
      <c r="D263" s="20" t="s">
        <v>1240</v>
      </c>
      <c r="E263" s="20" t="s">
        <v>1240</v>
      </c>
      <c r="F263" s="20" t="s">
        <v>1241</v>
      </c>
      <c r="G263" s="20" t="s">
        <v>1242</v>
      </c>
      <c r="H263" s="20" t="s">
        <v>1243</v>
      </c>
      <c r="I263" s="20" t="s">
        <v>903</v>
      </c>
      <c r="J263" s="20" t="s">
        <v>1240</v>
      </c>
      <c r="K263" s="20" t="s">
        <v>1240</v>
      </c>
      <c r="L263" s="20" t="s">
        <v>1244</v>
      </c>
      <c r="M263" s="21">
        <v>45643</v>
      </c>
      <c r="N263" t="str">
        <f t="shared" si="52"/>
        <v>5291500000</v>
      </c>
      <c r="O263" t="str">
        <f t="shared" si="53"/>
        <v>Takarítási szolgáltatások kiadásai</v>
      </c>
      <c r="P263" t="str">
        <f t="shared" si="54"/>
        <v>KM2114</v>
      </c>
      <c r="Q263" t="str">
        <f t="shared" si="55"/>
        <v>Egyéb szolgáltatások</v>
      </c>
      <c r="R263" t="str">
        <f t="shared" si="56"/>
        <v>KM21</v>
      </c>
      <c r="S263" t="str">
        <f t="shared" si="57"/>
        <v>Dologi és egyéb működési</v>
      </c>
      <c r="T263" t="str">
        <f t="shared" si="58"/>
        <v>KM2</v>
      </c>
      <c r="U263" t="str">
        <f t="shared" si="59"/>
        <v>Dologi és egyéb működési</v>
      </c>
      <c r="V263" t="str">
        <f t="shared" si="60"/>
        <v>KM</v>
      </c>
      <c r="W263" t="str">
        <f t="shared" si="61"/>
        <v>Működési kiadások</v>
      </c>
      <c r="X263" t="str">
        <f t="shared" si="62"/>
        <v>KIADASOK</v>
      </c>
      <c r="Y263" t="str">
        <f t="shared" si="63"/>
        <v>Kiadások</v>
      </c>
      <c r="Z263" t="str">
        <f t="shared" si="64"/>
        <v>kell</v>
      </c>
      <c r="AA263" t="str">
        <f>IF(L263&lt;&gt;"0006","nem kell",IF(AND(VLOOKUP($A263,pü_tétel_csop!$A:$B,1,1)&lt;=$A263,VLOOKUP($A263,pü_tétel_csop!$A:$B,2,1)&gt;=$A263),VLOOKUP($A263,pü_tétel_csop!$A:$D,4,1),"nincs besorolva"))</f>
        <v>KM2</v>
      </c>
    </row>
    <row r="264" spans="1:27" x14ac:dyDescent="0.25">
      <c r="A264" s="20" t="s">
        <v>919</v>
      </c>
      <c r="B264" s="20" t="s">
        <v>920</v>
      </c>
      <c r="C264" s="20" t="s">
        <v>1377</v>
      </c>
      <c r="D264" s="20" t="s">
        <v>1240</v>
      </c>
      <c r="E264" s="20" t="s">
        <v>1240</v>
      </c>
      <c r="F264" s="20" t="s">
        <v>1241</v>
      </c>
      <c r="G264" s="20" t="s">
        <v>1242</v>
      </c>
      <c r="H264" s="20" t="s">
        <v>1243</v>
      </c>
      <c r="I264" s="20" t="s">
        <v>903</v>
      </c>
      <c r="J264" s="20" t="s">
        <v>1240</v>
      </c>
      <c r="K264" s="20" t="s">
        <v>1240</v>
      </c>
      <c r="L264" s="20" t="s">
        <v>1244</v>
      </c>
      <c r="M264" s="21">
        <v>45643</v>
      </c>
      <c r="N264" t="str">
        <f t="shared" si="52"/>
        <v>5291510000</v>
      </c>
      <c r="O264" t="str">
        <f t="shared" si="53"/>
        <v>Mosatási szolgáltatások kiadásai</v>
      </c>
      <c r="P264" t="str">
        <f t="shared" si="54"/>
        <v>KM2114</v>
      </c>
      <c r="Q264" t="str">
        <f t="shared" si="55"/>
        <v>Egyéb szolgáltatások</v>
      </c>
      <c r="R264" t="str">
        <f t="shared" si="56"/>
        <v>KM21</v>
      </c>
      <c r="S264" t="str">
        <f t="shared" si="57"/>
        <v>Dologi és egyéb működési</v>
      </c>
      <c r="T264" t="str">
        <f t="shared" si="58"/>
        <v>KM2</v>
      </c>
      <c r="U264" t="str">
        <f t="shared" si="59"/>
        <v>Dologi és egyéb működési</v>
      </c>
      <c r="V264" t="str">
        <f t="shared" si="60"/>
        <v>KM</v>
      </c>
      <c r="W264" t="str">
        <f t="shared" si="61"/>
        <v>Működési kiadások</v>
      </c>
      <c r="X264" t="str">
        <f t="shared" si="62"/>
        <v>KIADASOK</v>
      </c>
      <c r="Y264" t="str">
        <f t="shared" si="63"/>
        <v>Kiadások</v>
      </c>
      <c r="Z264" t="str">
        <f t="shared" si="64"/>
        <v>kell</v>
      </c>
      <c r="AA264" t="str">
        <f>IF(L264&lt;&gt;"0006","nem kell",IF(AND(VLOOKUP($A264,pü_tétel_csop!$A:$B,1,1)&lt;=$A264,VLOOKUP($A264,pü_tétel_csop!$A:$B,2,1)&gt;=$A264),VLOOKUP($A264,pü_tétel_csop!$A:$D,4,1),"nincs besorolva"))</f>
        <v>KM2</v>
      </c>
    </row>
    <row r="265" spans="1:27" x14ac:dyDescent="0.25">
      <c r="A265" s="20" t="s">
        <v>921</v>
      </c>
      <c r="B265" s="20" t="s">
        <v>922</v>
      </c>
      <c r="C265" s="20" t="s">
        <v>1378</v>
      </c>
      <c r="D265" s="20" t="s">
        <v>1240</v>
      </c>
      <c r="E265" s="20" t="s">
        <v>1240</v>
      </c>
      <c r="F265" s="20" t="s">
        <v>1241</v>
      </c>
      <c r="G265" s="20" t="s">
        <v>1242</v>
      </c>
      <c r="H265" s="20" t="s">
        <v>1243</v>
      </c>
      <c r="I265" s="20" t="s">
        <v>903</v>
      </c>
      <c r="J265" s="20" t="s">
        <v>1240</v>
      </c>
      <c r="K265" s="20" t="s">
        <v>1240</v>
      </c>
      <c r="L265" s="20" t="s">
        <v>1244</v>
      </c>
      <c r="M265" s="21">
        <v>45643</v>
      </c>
      <c r="N265" t="str">
        <f t="shared" si="52"/>
        <v>5291520000</v>
      </c>
      <c r="O265" t="str">
        <f t="shared" si="53"/>
        <v>Őrzés-védelem kiadásai</v>
      </c>
      <c r="P265" t="str">
        <f t="shared" si="54"/>
        <v>KM2114</v>
      </c>
      <c r="Q265" t="str">
        <f t="shared" si="55"/>
        <v>Egyéb szolgáltatások</v>
      </c>
      <c r="R265" t="str">
        <f t="shared" si="56"/>
        <v>KM21</v>
      </c>
      <c r="S265" t="str">
        <f t="shared" si="57"/>
        <v>Dologi és egyéb működési</v>
      </c>
      <c r="T265" t="str">
        <f t="shared" si="58"/>
        <v>KM2</v>
      </c>
      <c r="U265" t="str">
        <f t="shared" si="59"/>
        <v>Dologi és egyéb működési</v>
      </c>
      <c r="V265" t="str">
        <f t="shared" si="60"/>
        <v>KM</v>
      </c>
      <c r="W265" t="str">
        <f t="shared" si="61"/>
        <v>Működési kiadások</v>
      </c>
      <c r="X265" t="str">
        <f t="shared" si="62"/>
        <v>KIADASOK</v>
      </c>
      <c r="Y265" t="str">
        <f t="shared" si="63"/>
        <v>Kiadások</v>
      </c>
      <c r="Z265" t="str">
        <f t="shared" si="64"/>
        <v>kell</v>
      </c>
      <c r="AA265" t="str">
        <f>IF(L265&lt;&gt;"0006","nem kell",IF(AND(VLOOKUP($A265,pü_tétel_csop!$A:$B,1,1)&lt;=$A265,VLOOKUP($A265,pü_tétel_csop!$A:$B,2,1)&gt;=$A265),VLOOKUP($A265,pü_tétel_csop!$A:$D,4,1),"nincs besorolva"))</f>
        <v>KM2</v>
      </c>
    </row>
    <row r="266" spans="1:27" x14ac:dyDescent="0.25">
      <c r="A266" s="20" t="s">
        <v>923</v>
      </c>
      <c r="B266" s="20" t="s">
        <v>924</v>
      </c>
      <c r="C266" s="20" t="s">
        <v>1379</v>
      </c>
      <c r="D266" s="20" t="s">
        <v>1240</v>
      </c>
      <c r="E266" s="20" t="s">
        <v>1240</v>
      </c>
      <c r="F266" s="20" t="s">
        <v>1241</v>
      </c>
      <c r="G266" s="20" t="s">
        <v>1242</v>
      </c>
      <c r="H266" s="20" t="s">
        <v>1243</v>
      </c>
      <c r="I266" s="20" t="s">
        <v>903</v>
      </c>
      <c r="J266" s="20" t="s">
        <v>1240</v>
      </c>
      <c r="K266" s="20" t="s">
        <v>1240</v>
      </c>
      <c r="L266" s="20" t="s">
        <v>1244</v>
      </c>
      <c r="M266" s="21">
        <v>45643</v>
      </c>
      <c r="N266" t="str">
        <f t="shared" si="52"/>
        <v>5291530000</v>
      </c>
      <c r="O266" t="str">
        <f t="shared" si="53"/>
        <v>Gyógyszerellátási szolgáltatás</v>
      </c>
      <c r="P266" t="str">
        <f t="shared" si="54"/>
        <v>KM2114</v>
      </c>
      <c r="Q266" t="str">
        <f t="shared" si="55"/>
        <v>Egyéb szolgáltatások</v>
      </c>
      <c r="R266" t="str">
        <f t="shared" si="56"/>
        <v>KM21</v>
      </c>
      <c r="S266" t="str">
        <f t="shared" si="57"/>
        <v>Dologi és egyéb működési</v>
      </c>
      <c r="T266" t="str">
        <f t="shared" si="58"/>
        <v>KM2</v>
      </c>
      <c r="U266" t="str">
        <f t="shared" si="59"/>
        <v>Dologi és egyéb működési</v>
      </c>
      <c r="V266" t="str">
        <f t="shared" si="60"/>
        <v>KM</v>
      </c>
      <c r="W266" t="str">
        <f t="shared" si="61"/>
        <v>Működési kiadások</v>
      </c>
      <c r="X266" t="str">
        <f t="shared" si="62"/>
        <v>KIADASOK</v>
      </c>
      <c r="Y266" t="str">
        <f t="shared" si="63"/>
        <v>Kiadások</v>
      </c>
      <c r="Z266" t="str">
        <f t="shared" si="64"/>
        <v>kell</v>
      </c>
      <c r="AA266" t="str">
        <f>IF(L266&lt;&gt;"0006","nem kell",IF(AND(VLOOKUP($A266,pü_tétel_csop!$A:$B,1,1)&lt;=$A266,VLOOKUP($A266,pü_tétel_csop!$A:$B,2,1)&gt;=$A266),VLOOKUP($A266,pü_tétel_csop!$A:$D,4,1),"nincs besorolva"))</f>
        <v>KM2</v>
      </c>
    </row>
    <row r="267" spans="1:27" x14ac:dyDescent="0.25">
      <c r="A267" s="20" t="s">
        <v>925</v>
      </c>
      <c r="B267" s="20" t="s">
        <v>926</v>
      </c>
      <c r="C267" s="20" t="s">
        <v>1380</v>
      </c>
      <c r="D267" s="20" t="s">
        <v>1240</v>
      </c>
      <c r="E267" s="20" t="s">
        <v>1240</v>
      </c>
      <c r="F267" s="20" t="s">
        <v>1241</v>
      </c>
      <c r="G267" s="20" t="s">
        <v>1242</v>
      </c>
      <c r="H267" s="20" t="s">
        <v>1243</v>
      </c>
      <c r="I267" s="20" t="s">
        <v>903</v>
      </c>
      <c r="J267" s="20" t="s">
        <v>1240</v>
      </c>
      <c r="K267" s="20" t="s">
        <v>1240</v>
      </c>
      <c r="L267" s="20" t="s">
        <v>1244</v>
      </c>
      <c r="M267" s="21">
        <v>45643</v>
      </c>
      <c r="N267" t="str">
        <f t="shared" si="52"/>
        <v>5291540000</v>
      </c>
      <c r="O267" t="str">
        <f t="shared" si="53"/>
        <v>Anyagellátási szolgáltatás</v>
      </c>
      <c r="P267" t="str">
        <f t="shared" si="54"/>
        <v>KM2114</v>
      </c>
      <c r="Q267" t="str">
        <f t="shared" si="55"/>
        <v>Egyéb szolgáltatások</v>
      </c>
      <c r="R267" t="str">
        <f t="shared" si="56"/>
        <v>KM21</v>
      </c>
      <c r="S267" t="str">
        <f t="shared" si="57"/>
        <v>Dologi és egyéb működési</v>
      </c>
      <c r="T267" t="str">
        <f t="shared" si="58"/>
        <v>KM2</v>
      </c>
      <c r="U267" t="str">
        <f t="shared" si="59"/>
        <v>Dologi és egyéb működési</v>
      </c>
      <c r="V267" t="str">
        <f t="shared" si="60"/>
        <v>KM</v>
      </c>
      <c r="W267" t="str">
        <f t="shared" si="61"/>
        <v>Működési kiadások</v>
      </c>
      <c r="X267" t="str">
        <f t="shared" si="62"/>
        <v>KIADASOK</v>
      </c>
      <c r="Y267" t="str">
        <f t="shared" si="63"/>
        <v>Kiadások</v>
      </c>
      <c r="Z267" t="str">
        <f t="shared" si="64"/>
        <v>kell</v>
      </c>
      <c r="AA267" t="str">
        <f>IF(L267&lt;&gt;"0006","nem kell",IF(AND(VLOOKUP($A267,pü_tétel_csop!$A:$B,1,1)&lt;=$A267,VLOOKUP($A267,pü_tétel_csop!$A:$B,2,1)&gt;=$A267),VLOOKUP($A267,pü_tétel_csop!$A:$D,4,1),"nincs besorolva"))</f>
        <v>KM2</v>
      </c>
    </row>
    <row r="268" spans="1:27" x14ac:dyDescent="0.25">
      <c r="A268" s="20" t="s">
        <v>927</v>
      </c>
      <c r="B268" s="20" t="s">
        <v>928</v>
      </c>
      <c r="C268" s="20" t="s">
        <v>928</v>
      </c>
      <c r="D268" s="20" t="s">
        <v>1240</v>
      </c>
      <c r="E268" s="20" t="s">
        <v>1240</v>
      </c>
      <c r="F268" s="20" t="s">
        <v>1241</v>
      </c>
      <c r="G268" s="20" t="s">
        <v>1242</v>
      </c>
      <c r="H268" s="20" t="s">
        <v>1243</v>
      </c>
      <c r="I268" s="20" t="s">
        <v>903</v>
      </c>
      <c r="J268" s="20" t="s">
        <v>1240</v>
      </c>
      <c r="K268" s="20" t="s">
        <v>1240</v>
      </c>
      <c r="L268" s="20" t="s">
        <v>1244</v>
      </c>
      <c r="M268" s="21">
        <v>45643</v>
      </c>
      <c r="N268" t="str">
        <f t="shared" si="52"/>
        <v>5291550000</v>
      </c>
      <c r="O268" t="str">
        <f t="shared" si="53"/>
        <v>Jogi szolgáltatás</v>
      </c>
      <c r="P268" t="str">
        <f t="shared" si="54"/>
        <v>KM2114</v>
      </c>
      <c r="Q268" t="str">
        <f t="shared" si="55"/>
        <v>Egyéb szolgáltatások</v>
      </c>
      <c r="R268" t="str">
        <f t="shared" si="56"/>
        <v>KM21</v>
      </c>
      <c r="S268" t="str">
        <f t="shared" si="57"/>
        <v>Dologi és egyéb működési</v>
      </c>
      <c r="T268" t="str">
        <f t="shared" si="58"/>
        <v>KM2</v>
      </c>
      <c r="U268" t="str">
        <f t="shared" si="59"/>
        <v>Dologi és egyéb működési</v>
      </c>
      <c r="V268" t="str">
        <f t="shared" si="60"/>
        <v>KM</v>
      </c>
      <c r="W268" t="str">
        <f t="shared" si="61"/>
        <v>Működési kiadások</v>
      </c>
      <c r="X268" t="str">
        <f t="shared" si="62"/>
        <v>KIADASOK</v>
      </c>
      <c r="Y268" t="str">
        <f t="shared" si="63"/>
        <v>Kiadások</v>
      </c>
      <c r="Z268" t="str">
        <f t="shared" si="64"/>
        <v>kell</v>
      </c>
      <c r="AA268" t="str">
        <f>IF(L268&lt;&gt;"0006","nem kell",IF(AND(VLOOKUP($A268,pü_tétel_csop!$A:$B,1,1)&lt;=$A268,VLOOKUP($A268,pü_tétel_csop!$A:$B,2,1)&gt;=$A268),VLOOKUP($A268,pü_tétel_csop!$A:$D,4,1),"nincs besorolva"))</f>
        <v>KM2</v>
      </c>
    </row>
    <row r="269" spans="1:27" x14ac:dyDescent="0.25">
      <c r="A269" s="20" t="s">
        <v>929</v>
      </c>
      <c r="B269" s="20" t="s">
        <v>930</v>
      </c>
      <c r="C269" s="20" t="s">
        <v>1381</v>
      </c>
      <c r="D269" s="20" t="s">
        <v>1240</v>
      </c>
      <c r="E269" s="20" t="s">
        <v>1240</v>
      </c>
      <c r="F269" s="20" t="s">
        <v>1241</v>
      </c>
      <c r="G269" s="20" t="s">
        <v>1242</v>
      </c>
      <c r="H269" s="20" t="s">
        <v>1243</v>
      </c>
      <c r="I269" s="20" t="s">
        <v>903</v>
      </c>
      <c r="J269" s="20" t="s">
        <v>1240</v>
      </c>
      <c r="K269" s="20" t="s">
        <v>1240</v>
      </c>
      <c r="L269" s="20" t="s">
        <v>1244</v>
      </c>
      <c r="M269" s="21">
        <v>45643</v>
      </c>
      <c r="N269" t="str">
        <f t="shared" si="52"/>
        <v>5291560000</v>
      </c>
      <c r="O269" t="str">
        <f t="shared" si="53"/>
        <v>Egyéb műsz, gazd, jogi támogató szolgáltatások</v>
      </c>
      <c r="P269" t="str">
        <f t="shared" si="54"/>
        <v>KM2114</v>
      </c>
      <c r="Q269" t="str">
        <f t="shared" si="55"/>
        <v>Egyéb szolgáltatások</v>
      </c>
      <c r="R269" t="str">
        <f t="shared" si="56"/>
        <v>KM21</v>
      </c>
      <c r="S269" t="str">
        <f t="shared" si="57"/>
        <v>Dologi és egyéb működési</v>
      </c>
      <c r="T269" t="str">
        <f t="shared" si="58"/>
        <v>KM2</v>
      </c>
      <c r="U269" t="str">
        <f t="shared" si="59"/>
        <v>Dologi és egyéb működési</v>
      </c>
      <c r="V269" t="str">
        <f t="shared" si="60"/>
        <v>KM</v>
      </c>
      <c r="W269" t="str">
        <f t="shared" si="61"/>
        <v>Működési kiadások</v>
      </c>
      <c r="X269" t="str">
        <f t="shared" si="62"/>
        <v>KIADASOK</v>
      </c>
      <c r="Y269" t="str">
        <f t="shared" si="63"/>
        <v>Kiadások</v>
      </c>
      <c r="Z269" t="str">
        <f t="shared" si="64"/>
        <v>kell</v>
      </c>
      <c r="AA269" t="str">
        <f>IF(L269&lt;&gt;"0006","nem kell",IF(AND(VLOOKUP($A269,pü_tétel_csop!$A:$B,1,1)&lt;=$A269,VLOOKUP($A269,pü_tétel_csop!$A:$B,2,1)&gt;=$A269),VLOOKUP($A269,pü_tétel_csop!$A:$D,4,1),"nincs besorolva"))</f>
        <v>KM2</v>
      </c>
    </row>
    <row r="270" spans="1:27" x14ac:dyDescent="0.25">
      <c r="A270" s="20" t="s">
        <v>931</v>
      </c>
      <c r="B270" s="20" t="s">
        <v>932</v>
      </c>
      <c r="C270" s="20" t="s">
        <v>932</v>
      </c>
      <c r="D270" s="20" t="s">
        <v>1240</v>
      </c>
      <c r="E270" s="20" t="s">
        <v>1240</v>
      </c>
      <c r="F270" s="20" t="s">
        <v>1241</v>
      </c>
      <c r="G270" s="20" t="s">
        <v>1242</v>
      </c>
      <c r="H270" s="20" t="s">
        <v>1243</v>
      </c>
      <c r="I270" s="20" t="s">
        <v>903</v>
      </c>
      <c r="J270" s="20" t="s">
        <v>1240</v>
      </c>
      <c r="K270" s="20" t="s">
        <v>1240</v>
      </c>
      <c r="L270" s="20" t="s">
        <v>1244</v>
      </c>
      <c r="M270" s="21">
        <v>45643</v>
      </c>
      <c r="N270" t="str">
        <f t="shared" si="52"/>
        <v>5291570000</v>
      </c>
      <c r="O270" t="str">
        <f t="shared" si="53"/>
        <v>Postaköltség</v>
      </c>
      <c r="P270" t="str">
        <f t="shared" si="54"/>
        <v>KM2114</v>
      </c>
      <c r="Q270" t="str">
        <f t="shared" si="55"/>
        <v>Egyéb szolgáltatások</v>
      </c>
      <c r="R270" t="str">
        <f t="shared" si="56"/>
        <v>KM21</v>
      </c>
      <c r="S270" t="str">
        <f t="shared" si="57"/>
        <v>Dologi és egyéb működési</v>
      </c>
      <c r="T270" t="str">
        <f t="shared" si="58"/>
        <v>KM2</v>
      </c>
      <c r="U270" t="str">
        <f t="shared" si="59"/>
        <v>Dologi és egyéb működési</v>
      </c>
      <c r="V270" t="str">
        <f t="shared" si="60"/>
        <v>KM</v>
      </c>
      <c r="W270" t="str">
        <f t="shared" si="61"/>
        <v>Működési kiadások</v>
      </c>
      <c r="X270" t="str">
        <f t="shared" si="62"/>
        <v>KIADASOK</v>
      </c>
      <c r="Y270" t="str">
        <f t="shared" si="63"/>
        <v>Kiadások</v>
      </c>
      <c r="Z270" t="str">
        <f t="shared" si="64"/>
        <v>kell</v>
      </c>
      <c r="AA270" t="str">
        <f>IF(L270&lt;&gt;"0006","nem kell",IF(AND(VLOOKUP($A270,pü_tétel_csop!$A:$B,1,1)&lt;=$A270,VLOOKUP($A270,pü_tétel_csop!$A:$B,2,1)&gt;=$A270),VLOOKUP($A270,pü_tétel_csop!$A:$D,4,1),"nincs besorolva"))</f>
        <v>KM2</v>
      </c>
    </row>
    <row r="271" spans="1:27" x14ac:dyDescent="0.25">
      <c r="A271" s="20" t="s">
        <v>933</v>
      </c>
      <c r="B271" s="20" t="s">
        <v>934</v>
      </c>
      <c r="C271" s="20" t="s">
        <v>934</v>
      </c>
      <c r="D271" s="20" t="s">
        <v>1240</v>
      </c>
      <c r="E271" s="20" t="s">
        <v>1240</v>
      </c>
      <c r="F271" s="20" t="s">
        <v>1241</v>
      </c>
      <c r="G271" s="20" t="s">
        <v>1242</v>
      </c>
      <c r="H271" s="20" t="s">
        <v>1243</v>
      </c>
      <c r="I271" s="20" t="s">
        <v>903</v>
      </c>
      <c r="J271" s="20" t="s">
        <v>1240</v>
      </c>
      <c r="K271" s="20" t="s">
        <v>1240</v>
      </c>
      <c r="L271" s="20" t="s">
        <v>1244</v>
      </c>
      <c r="M271" s="21">
        <v>45643</v>
      </c>
      <c r="N271" t="str">
        <f t="shared" si="52"/>
        <v>5291580000</v>
      </c>
      <c r="O271" t="str">
        <f t="shared" si="53"/>
        <v>Sterilizálás</v>
      </c>
      <c r="P271" t="str">
        <f t="shared" si="54"/>
        <v>KM2114</v>
      </c>
      <c r="Q271" t="str">
        <f t="shared" si="55"/>
        <v>Egyéb szolgáltatások</v>
      </c>
      <c r="R271" t="str">
        <f t="shared" si="56"/>
        <v>KM21</v>
      </c>
      <c r="S271" t="str">
        <f t="shared" si="57"/>
        <v>Dologi és egyéb működési</v>
      </c>
      <c r="T271" t="str">
        <f t="shared" si="58"/>
        <v>KM2</v>
      </c>
      <c r="U271" t="str">
        <f t="shared" si="59"/>
        <v>Dologi és egyéb működési</v>
      </c>
      <c r="V271" t="str">
        <f t="shared" si="60"/>
        <v>KM</v>
      </c>
      <c r="W271" t="str">
        <f t="shared" si="61"/>
        <v>Működési kiadások</v>
      </c>
      <c r="X271" t="str">
        <f t="shared" si="62"/>
        <v>KIADASOK</v>
      </c>
      <c r="Y271" t="str">
        <f t="shared" si="63"/>
        <v>Kiadások</v>
      </c>
      <c r="Z271" t="str">
        <f t="shared" si="64"/>
        <v>kell</v>
      </c>
      <c r="AA271" t="str">
        <f>IF(L271&lt;&gt;"0006","nem kell",IF(AND(VLOOKUP($A271,pü_tétel_csop!$A:$B,1,1)&lt;=$A271,VLOOKUP($A271,pü_tétel_csop!$A:$B,2,1)&gt;=$A271),VLOOKUP($A271,pü_tétel_csop!$A:$D,4,1),"nincs besorolva"))</f>
        <v>KM2</v>
      </c>
    </row>
    <row r="272" spans="1:27" x14ac:dyDescent="0.25">
      <c r="A272" s="20" t="s">
        <v>935</v>
      </c>
      <c r="B272" s="20" t="s">
        <v>936</v>
      </c>
      <c r="C272" s="20" t="s">
        <v>936</v>
      </c>
      <c r="D272" s="20" t="s">
        <v>1240</v>
      </c>
      <c r="E272" s="20" t="s">
        <v>1240</v>
      </c>
      <c r="F272" s="20" t="s">
        <v>1241</v>
      </c>
      <c r="G272" s="20" t="s">
        <v>1242</v>
      </c>
      <c r="H272" s="20" t="s">
        <v>1243</v>
      </c>
      <c r="I272" s="20" t="s">
        <v>903</v>
      </c>
      <c r="J272" s="20" t="s">
        <v>1240</v>
      </c>
      <c r="K272" s="20" t="s">
        <v>1240</v>
      </c>
      <c r="L272" s="20" t="s">
        <v>1244</v>
      </c>
      <c r="M272" s="21">
        <v>45643</v>
      </c>
      <c r="N272" t="str">
        <f t="shared" si="52"/>
        <v>5291590000</v>
      </c>
      <c r="O272" t="str">
        <f t="shared" si="53"/>
        <v>Kéményseprés</v>
      </c>
      <c r="P272" t="str">
        <f t="shared" si="54"/>
        <v>KM2114</v>
      </c>
      <c r="Q272" t="str">
        <f t="shared" si="55"/>
        <v>Egyéb szolgáltatások</v>
      </c>
      <c r="R272" t="str">
        <f t="shared" si="56"/>
        <v>KM21</v>
      </c>
      <c r="S272" t="str">
        <f t="shared" si="57"/>
        <v>Dologi és egyéb működési</v>
      </c>
      <c r="T272" t="str">
        <f t="shared" si="58"/>
        <v>KM2</v>
      </c>
      <c r="U272" t="str">
        <f t="shared" si="59"/>
        <v>Dologi és egyéb működési</v>
      </c>
      <c r="V272" t="str">
        <f t="shared" si="60"/>
        <v>KM</v>
      </c>
      <c r="W272" t="str">
        <f t="shared" si="61"/>
        <v>Működési kiadások</v>
      </c>
      <c r="X272" t="str">
        <f t="shared" si="62"/>
        <v>KIADASOK</v>
      </c>
      <c r="Y272" t="str">
        <f t="shared" si="63"/>
        <v>Kiadások</v>
      </c>
      <c r="Z272" t="str">
        <f t="shared" si="64"/>
        <v>kell</v>
      </c>
      <c r="AA272" t="str">
        <f>IF(L272&lt;&gt;"0006","nem kell",IF(AND(VLOOKUP($A272,pü_tétel_csop!$A:$B,1,1)&lt;=$A272,VLOOKUP($A272,pü_tétel_csop!$A:$B,2,1)&gt;=$A272),VLOOKUP($A272,pü_tétel_csop!$A:$D,4,1),"nincs besorolva"))</f>
        <v>KM2</v>
      </c>
    </row>
    <row r="273" spans="1:27" x14ac:dyDescent="0.25">
      <c r="A273" s="20" t="s">
        <v>937</v>
      </c>
      <c r="B273" s="20" t="s">
        <v>938</v>
      </c>
      <c r="C273" s="20" t="s">
        <v>938</v>
      </c>
      <c r="D273" s="20" t="s">
        <v>1240</v>
      </c>
      <c r="E273" s="20" t="s">
        <v>1240</v>
      </c>
      <c r="F273" s="20" t="s">
        <v>1241</v>
      </c>
      <c r="G273" s="20" t="s">
        <v>1242</v>
      </c>
      <c r="H273" s="20" t="s">
        <v>1243</v>
      </c>
      <c r="I273" s="20" t="s">
        <v>903</v>
      </c>
      <c r="J273" s="20" t="s">
        <v>1240</v>
      </c>
      <c r="K273" s="20" t="s">
        <v>1240</v>
      </c>
      <c r="L273" s="20" t="s">
        <v>1244</v>
      </c>
      <c r="M273" s="21">
        <v>45643</v>
      </c>
      <c r="N273" t="str">
        <f t="shared" si="52"/>
        <v>5291600000</v>
      </c>
      <c r="O273" t="str">
        <f t="shared" si="53"/>
        <v>Rovarirtás díja</v>
      </c>
      <c r="P273" t="str">
        <f t="shared" si="54"/>
        <v>KM2114</v>
      </c>
      <c r="Q273" t="str">
        <f t="shared" si="55"/>
        <v>Egyéb szolgáltatások</v>
      </c>
      <c r="R273" t="str">
        <f t="shared" si="56"/>
        <v>KM21</v>
      </c>
      <c r="S273" t="str">
        <f t="shared" si="57"/>
        <v>Dologi és egyéb működési</v>
      </c>
      <c r="T273" t="str">
        <f t="shared" si="58"/>
        <v>KM2</v>
      </c>
      <c r="U273" t="str">
        <f t="shared" si="59"/>
        <v>Dologi és egyéb működési</v>
      </c>
      <c r="V273" t="str">
        <f t="shared" si="60"/>
        <v>KM</v>
      </c>
      <c r="W273" t="str">
        <f t="shared" si="61"/>
        <v>Működési kiadások</v>
      </c>
      <c r="X273" t="str">
        <f t="shared" si="62"/>
        <v>KIADASOK</v>
      </c>
      <c r="Y273" t="str">
        <f t="shared" si="63"/>
        <v>Kiadások</v>
      </c>
      <c r="Z273" t="str">
        <f t="shared" si="64"/>
        <v>kell</v>
      </c>
      <c r="AA273" t="str">
        <f>IF(L273&lt;&gt;"0006","nem kell",IF(AND(VLOOKUP($A273,pü_tétel_csop!$A:$B,1,1)&lt;=$A273,VLOOKUP($A273,pü_tétel_csop!$A:$B,2,1)&gt;=$A273),VLOOKUP($A273,pü_tétel_csop!$A:$D,4,1),"nincs besorolva"))</f>
        <v>KM2</v>
      </c>
    </row>
    <row r="274" spans="1:27" x14ac:dyDescent="0.25">
      <c r="A274" s="20" t="s">
        <v>939</v>
      </c>
      <c r="B274" s="20" t="s">
        <v>940</v>
      </c>
      <c r="C274" s="20" t="s">
        <v>1382</v>
      </c>
      <c r="D274" s="20" t="s">
        <v>1240</v>
      </c>
      <c r="E274" s="20" t="s">
        <v>1240</v>
      </c>
      <c r="F274" s="20" t="s">
        <v>1241</v>
      </c>
      <c r="G274" s="20" t="s">
        <v>1242</v>
      </c>
      <c r="H274" s="20" t="s">
        <v>1243</v>
      </c>
      <c r="I274" s="20" t="s">
        <v>903</v>
      </c>
      <c r="J274" s="20" t="s">
        <v>1240</v>
      </c>
      <c r="K274" s="20" t="s">
        <v>1240</v>
      </c>
      <c r="L274" s="20" t="s">
        <v>1244</v>
      </c>
      <c r="M274" s="21">
        <v>45643</v>
      </c>
      <c r="N274" t="str">
        <f t="shared" si="52"/>
        <v>5291610000</v>
      </c>
      <c r="O274" t="str">
        <f t="shared" si="53"/>
        <v>Egyéb üzemeltetési, fenntart szolg kiadások</v>
      </c>
      <c r="P274" t="str">
        <f t="shared" si="54"/>
        <v>KM2114</v>
      </c>
      <c r="Q274" t="str">
        <f t="shared" si="55"/>
        <v>Egyéb szolgáltatások</v>
      </c>
      <c r="R274" t="str">
        <f t="shared" si="56"/>
        <v>KM21</v>
      </c>
      <c r="S274" t="str">
        <f t="shared" si="57"/>
        <v>Dologi és egyéb működési</v>
      </c>
      <c r="T274" t="str">
        <f t="shared" si="58"/>
        <v>KM2</v>
      </c>
      <c r="U274" t="str">
        <f t="shared" si="59"/>
        <v>Dologi és egyéb működési</v>
      </c>
      <c r="V274" t="str">
        <f t="shared" si="60"/>
        <v>KM</v>
      </c>
      <c r="W274" t="str">
        <f t="shared" si="61"/>
        <v>Működési kiadások</v>
      </c>
      <c r="X274" t="str">
        <f t="shared" si="62"/>
        <v>KIADASOK</v>
      </c>
      <c r="Y274" t="str">
        <f t="shared" si="63"/>
        <v>Kiadások</v>
      </c>
      <c r="Z274" t="str">
        <f t="shared" si="64"/>
        <v>kell</v>
      </c>
      <c r="AA274" t="str">
        <f>IF(L274&lt;&gt;"0006","nem kell",IF(AND(VLOOKUP($A274,pü_tétel_csop!$A:$B,1,1)&lt;=$A274,VLOOKUP($A274,pü_tétel_csop!$A:$B,2,1)&gt;=$A274),VLOOKUP($A274,pü_tétel_csop!$A:$D,4,1),"nincs besorolva"))</f>
        <v>KM2</v>
      </c>
    </row>
    <row r="275" spans="1:27" x14ac:dyDescent="0.25">
      <c r="A275" s="20" t="s">
        <v>1840</v>
      </c>
      <c r="B275" s="20" t="s">
        <v>1841</v>
      </c>
      <c r="C275" s="20" t="s">
        <v>1842</v>
      </c>
      <c r="D275" s="20" t="s">
        <v>1240</v>
      </c>
      <c r="E275" s="20" t="s">
        <v>1240</v>
      </c>
      <c r="F275" s="20" t="s">
        <v>1241</v>
      </c>
      <c r="G275" s="20" t="s">
        <v>1242</v>
      </c>
      <c r="H275" s="20" t="s">
        <v>1243</v>
      </c>
      <c r="I275" s="20" t="s">
        <v>903</v>
      </c>
      <c r="J275" s="20" t="s">
        <v>1240</v>
      </c>
      <c r="K275" s="20" t="s">
        <v>1240</v>
      </c>
      <c r="L275" s="20" t="s">
        <v>1244</v>
      </c>
      <c r="M275" s="21">
        <v>45643</v>
      </c>
      <c r="N275" t="str">
        <f t="shared" si="52"/>
        <v>5291620000</v>
      </c>
      <c r="O275" t="str">
        <f t="shared" si="53"/>
        <v>Online adatbázis előfizetés</v>
      </c>
      <c r="P275" t="str">
        <f t="shared" si="54"/>
        <v>KM2114</v>
      </c>
      <c r="Q275" t="str">
        <f t="shared" si="55"/>
        <v>Egyéb szolgáltatások</v>
      </c>
      <c r="R275" t="str">
        <f t="shared" si="56"/>
        <v>KM21</v>
      </c>
      <c r="S275" t="str">
        <f t="shared" si="57"/>
        <v>Dologi és egyéb működési</v>
      </c>
      <c r="T275" t="str">
        <f t="shared" si="58"/>
        <v>KM2</v>
      </c>
      <c r="U275" t="str">
        <f t="shared" si="59"/>
        <v>Dologi és egyéb működési</v>
      </c>
      <c r="V275" t="str">
        <f t="shared" si="60"/>
        <v>KM</v>
      </c>
      <c r="W275" t="str">
        <f t="shared" si="61"/>
        <v>Működési kiadások</v>
      </c>
      <c r="X275" t="str">
        <f t="shared" si="62"/>
        <v>KIADASOK</v>
      </c>
      <c r="Y275" t="str">
        <f t="shared" si="63"/>
        <v>Kiadások</v>
      </c>
      <c r="Z275" t="str">
        <f t="shared" si="64"/>
        <v>kell</v>
      </c>
      <c r="AA275" t="str">
        <f>IF(L275&lt;&gt;"0006","nem kell",IF(AND(VLOOKUP($A275,pü_tétel_csop!$A:$B,1,1)&lt;=$A275,VLOOKUP($A275,pü_tétel_csop!$A:$B,2,1)&gt;=$A275),VLOOKUP($A275,pü_tétel_csop!$A:$D,4,1),"nincs besorolva"))</f>
        <v>KM2</v>
      </c>
    </row>
    <row r="276" spans="1:27" x14ac:dyDescent="0.25">
      <c r="A276" s="20" t="s">
        <v>2052</v>
      </c>
      <c r="B276" s="20" t="s">
        <v>2053</v>
      </c>
      <c r="C276" s="20" t="s">
        <v>2053</v>
      </c>
      <c r="D276" s="20" t="s">
        <v>1240</v>
      </c>
      <c r="E276" s="20" t="s">
        <v>1240</v>
      </c>
      <c r="F276" s="20" t="s">
        <v>1241</v>
      </c>
      <c r="G276" s="20" t="s">
        <v>1242</v>
      </c>
      <c r="H276" s="20" t="s">
        <v>1243</v>
      </c>
      <c r="I276" s="20" t="s">
        <v>903</v>
      </c>
      <c r="J276" s="20" t="s">
        <v>1240</v>
      </c>
      <c r="K276" s="20" t="s">
        <v>1240</v>
      </c>
      <c r="L276" s="20" t="s">
        <v>1244</v>
      </c>
      <c r="M276" s="21">
        <v>45643</v>
      </c>
      <c r="N276" t="str">
        <f t="shared" si="52"/>
        <v>5291630000</v>
      </c>
      <c r="O276" t="str">
        <f t="shared" si="53"/>
        <v>Rendezvények</v>
      </c>
      <c r="P276" t="str">
        <f t="shared" si="54"/>
        <v>KM2114</v>
      </c>
      <c r="Q276" t="str">
        <f t="shared" si="55"/>
        <v>Egyéb szolgáltatások</v>
      </c>
      <c r="R276" t="str">
        <f t="shared" si="56"/>
        <v>KM21</v>
      </c>
      <c r="S276" t="str">
        <f t="shared" si="57"/>
        <v>Dologi és egyéb működési</v>
      </c>
      <c r="T276" t="str">
        <f t="shared" si="58"/>
        <v>KM2</v>
      </c>
      <c r="U276" t="str">
        <f t="shared" si="59"/>
        <v>Dologi és egyéb működési</v>
      </c>
      <c r="V276" t="str">
        <f t="shared" si="60"/>
        <v>KM</v>
      </c>
      <c r="W276" t="str">
        <f t="shared" si="61"/>
        <v>Működési kiadások</v>
      </c>
      <c r="X276" t="str">
        <f t="shared" si="62"/>
        <v>KIADASOK</v>
      </c>
      <c r="Y276" t="str">
        <f t="shared" si="63"/>
        <v>Kiadások</v>
      </c>
      <c r="Z276" t="str">
        <f t="shared" si="64"/>
        <v>kell</v>
      </c>
      <c r="AA276" t="str">
        <f>IF(L276&lt;&gt;"0006","nem kell",IF(AND(VLOOKUP($A276,pü_tétel_csop!$A:$B,1,1)&lt;=$A276,VLOOKUP($A276,pü_tétel_csop!$A:$B,2,1)&gt;=$A276),VLOOKUP($A276,pü_tétel_csop!$A:$D,4,1),"nincs besorolva"))</f>
        <v>KM2</v>
      </c>
    </row>
    <row r="277" spans="1:27" x14ac:dyDescent="0.25">
      <c r="A277" s="20" t="s">
        <v>2311</v>
      </c>
      <c r="B277" s="20" t="s">
        <v>2312</v>
      </c>
      <c r="C277" s="20" t="s">
        <v>2312</v>
      </c>
      <c r="D277" s="20" t="s">
        <v>1240</v>
      </c>
      <c r="E277" s="20" t="s">
        <v>1240</v>
      </c>
      <c r="F277" s="20" t="s">
        <v>1241</v>
      </c>
      <c r="G277" s="20" t="s">
        <v>1242</v>
      </c>
      <c r="H277" s="20" t="s">
        <v>1243</v>
      </c>
      <c r="I277" s="20" t="s">
        <v>903</v>
      </c>
      <c r="J277" s="20" t="s">
        <v>1240</v>
      </c>
      <c r="K277" s="20" t="s">
        <v>1240</v>
      </c>
      <c r="L277" s="20" t="s">
        <v>1244</v>
      </c>
      <c r="M277" s="21">
        <v>45643</v>
      </c>
      <c r="N277" t="str">
        <f t="shared" si="52"/>
        <v>5291640000</v>
      </c>
      <c r="O277" t="str">
        <f t="shared" si="53"/>
        <v>Felszólítási díj</v>
      </c>
      <c r="P277" t="str">
        <f t="shared" si="54"/>
        <v>KM2114</v>
      </c>
      <c r="Q277" t="str">
        <f t="shared" si="55"/>
        <v>Egyéb szolgáltatások</v>
      </c>
      <c r="R277" t="str">
        <f t="shared" si="56"/>
        <v>KM21</v>
      </c>
      <c r="S277" t="str">
        <f t="shared" si="57"/>
        <v>Dologi és egyéb működési</v>
      </c>
      <c r="T277" t="str">
        <f t="shared" si="58"/>
        <v>KM2</v>
      </c>
      <c r="U277" t="str">
        <f t="shared" si="59"/>
        <v>Dologi és egyéb működési</v>
      </c>
      <c r="V277" t="str">
        <f t="shared" si="60"/>
        <v>KM</v>
      </c>
      <c r="W277" t="str">
        <f t="shared" si="61"/>
        <v>Működési kiadások</v>
      </c>
      <c r="X277" t="str">
        <f t="shared" si="62"/>
        <v>KIADASOK</v>
      </c>
      <c r="Y277" t="str">
        <f t="shared" si="63"/>
        <v>Kiadások</v>
      </c>
      <c r="Z277" t="str">
        <f t="shared" si="64"/>
        <v>kell</v>
      </c>
      <c r="AA277" t="str">
        <f>IF(L277&lt;&gt;"0006","nem kell",IF(AND(VLOOKUP($A277,pü_tétel_csop!$A:$B,1,1)&lt;=$A277,VLOOKUP($A277,pü_tétel_csop!$A:$B,2,1)&gt;=$A277),VLOOKUP($A277,pü_tétel_csop!$A:$D,4,1),"nincs besorolva"))</f>
        <v>KM2</v>
      </c>
    </row>
    <row r="278" spans="1:27" x14ac:dyDescent="0.25">
      <c r="A278" s="20" t="s">
        <v>941</v>
      </c>
      <c r="B278" s="20" t="s">
        <v>942</v>
      </c>
      <c r="C278" s="20" t="s">
        <v>1383</v>
      </c>
      <c r="D278" s="20" t="s">
        <v>1240</v>
      </c>
      <c r="E278" s="20" t="s">
        <v>1240</v>
      </c>
      <c r="F278" s="20" t="s">
        <v>1241</v>
      </c>
      <c r="G278" s="20" t="s">
        <v>1242</v>
      </c>
      <c r="H278" s="20" t="s">
        <v>1243</v>
      </c>
      <c r="I278" s="20" t="s">
        <v>903</v>
      </c>
      <c r="J278" s="20" t="s">
        <v>1240</v>
      </c>
      <c r="K278" s="20" t="s">
        <v>1240</v>
      </c>
      <c r="L278" s="20" t="s">
        <v>1244</v>
      </c>
      <c r="M278" s="21">
        <v>45643</v>
      </c>
      <c r="N278" t="str">
        <f t="shared" si="52"/>
        <v>5299990000</v>
      </c>
      <c r="O278" t="str">
        <f t="shared" si="53"/>
        <v>Egyéb igénybevett szolgáltatások</v>
      </c>
      <c r="P278" t="str">
        <f t="shared" si="54"/>
        <v>KM2114</v>
      </c>
      <c r="Q278" t="str">
        <f t="shared" si="55"/>
        <v>Egyéb szolgáltatások</v>
      </c>
      <c r="R278" t="str">
        <f t="shared" si="56"/>
        <v>KM21</v>
      </c>
      <c r="S278" t="str">
        <f t="shared" si="57"/>
        <v>Dologi és egyéb működési</v>
      </c>
      <c r="T278" t="str">
        <f t="shared" si="58"/>
        <v>KM2</v>
      </c>
      <c r="U278" t="str">
        <f t="shared" si="59"/>
        <v>Dologi és egyéb működési</v>
      </c>
      <c r="V278" t="str">
        <f t="shared" si="60"/>
        <v>KM</v>
      </c>
      <c r="W278" t="str">
        <f t="shared" si="61"/>
        <v>Működési kiadások</v>
      </c>
      <c r="X278" t="str">
        <f t="shared" si="62"/>
        <v>KIADASOK</v>
      </c>
      <c r="Y278" t="str">
        <f t="shared" si="63"/>
        <v>Kiadások</v>
      </c>
      <c r="Z278" t="str">
        <f t="shared" si="64"/>
        <v>kell</v>
      </c>
      <c r="AA278" t="str">
        <f>IF(L278&lt;&gt;"0006","nem kell",IF(AND(VLOOKUP($A278,pü_tétel_csop!$A:$B,1,1)&lt;=$A278,VLOOKUP($A278,pü_tétel_csop!$A:$B,2,1)&gt;=$A278),VLOOKUP($A278,pü_tétel_csop!$A:$D,4,1),"nincs besorolva"))</f>
        <v>KM2</v>
      </c>
    </row>
    <row r="279" spans="1:27" x14ac:dyDescent="0.25">
      <c r="A279" s="20" t="s">
        <v>943</v>
      </c>
      <c r="B279" s="20" t="s">
        <v>944</v>
      </c>
      <c r="C279" s="20" t="s">
        <v>944</v>
      </c>
      <c r="D279" s="20" t="s">
        <v>1240</v>
      </c>
      <c r="E279" s="20" t="s">
        <v>1240</v>
      </c>
      <c r="F279" s="20" t="s">
        <v>1241</v>
      </c>
      <c r="G279" s="20" t="s">
        <v>1242</v>
      </c>
      <c r="H279" s="20" t="s">
        <v>1243</v>
      </c>
      <c r="I279" s="20" t="s">
        <v>903</v>
      </c>
      <c r="J279" s="20" t="s">
        <v>1240</v>
      </c>
      <c r="K279" s="20" t="s">
        <v>1240</v>
      </c>
      <c r="L279" s="20" t="s">
        <v>1244</v>
      </c>
      <c r="M279" s="21">
        <v>45643</v>
      </c>
      <c r="N279" t="str">
        <f t="shared" si="52"/>
        <v>5311110000</v>
      </c>
      <c r="O279" t="str">
        <f t="shared" si="53"/>
        <v>Tranzakciós illeték</v>
      </c>
      <c r="P279" t="str">
        <f t="shared" si="54"/>
        <v>KM2114</v>
      </c>
      <c r="Q279" t="str">
        <f t="shared" si="55"/>
        <v>Egyéb szolgáltatások</v>
      </c>
      <c r="R279" t="str">
        <f t="shared" si="56"/>
        <v>KM21</v>
      </c>
      <c r="S279" t="str">
        <f t="shared" si="57"/>
        <v>Dologi és egyéb működési</v>
      </c>
      <c r="T279" t="str">
        <f t="shared" si="58"/>
        <v>KM2</v>
      </c>
      <c r="U279" t="str">
        <f t="shared" si="59"/>
        <v>Dologi és egyéb működési</v>
      </c>
      <c r="V279" t="str">
        <f t="shared" si="60"/>
        <v>KM</v>
      </c>
      <c r="W279" t="str">
        <f t="shared" si="61"/>
        <v>Működési kiadások</v>
      </c>
      <c r="X279" t="str">
        <f t="shared" si="62"/>
        <v>KIADASOK</v>
      </c>
      <c r="Y279" t="str">
        <f t="shared" si="63"/>
        <v>Kiadások</v>
      </c>
      <c r="Z279" t="str">
        <f t="shared" si="64"/>
        <v>kell</v>
      </c>
      <c r="AA279" t="str">
        <f>IF(L279&lt;&gt;"0006","nem kell",IF(AND(VLOOKUP($A279,pü_tétel_csop!$A:$B,1,1)&lt;=$A279,VLOOKUP($A279,pü_tétel_csop!$A:$B,2,1)&gt;=$A279),VLOOKUP($A279,pü_tétel_csop!$A:$D,4,1),"nincs besorolva"))</f>
        <v>KM2</v>
      </c>
    </row>
    <row r="280" spans="1:27" x14ac:dyDescent="0.25">
      <c r="A280" s="20" t="s">
        <v>945</v>
      </c>
      <c r="B280" s="20" t="s">
        <v>946</v>
      </c>
      <c r="C280" s="20" t="s">
        <v>946</v>
      </c>
      <c r="D280" s="20" t="s">
        <v>1240</v>
      </c>
      <c r="E280" s="20" t="s">
        <v>1240</v>
      </c>
      <c r="F280" s="20" t="s">
        <v>1241</v>
      </c>
      <c r="G280" s="20" t="s">
        <v>1242</v>
      </c>
      <c r="H280" s="20" t="s">
        <v>1243</v>
      </c>
      <c r="I280" s="20" t="s">
        <v>903</v>
      </c>
      <c r="J280" s="20" t="s">
        <v>1240</v>
      </c>
      <c r="K280" s="20" t="s">
        <v>1240</v>
      </c>
      <c r="L280" s="20" t="s">
        <v>1244</v>
      </c>
      <c r="M280" s="21">
        <v>45643</v>
      </c>
      <c r="N280" t="str">
        <f t="shared" si="52"/>
        <v>5311120000</v>
      </c>
      <c r="O280" t="str">
        <f t="shared" si="53"/>
        <v>Közbeszerzési díj</v>
      </c>
      <c r="P280" t="str">
        <f t="shared" si="54"/>
        <v>KM2114</v>
      </c>
      <c r="Q280" t="str">
        <f t="shared" si="55"/>
        <v>Egyéb szolgáltatások</v>
      </c>
      <c r="R280" t="str">
        <f t="shared" si="56"/>
        <v>KM21</v>
      </c>
      <c r="S280" t="str">
        <f t="shared" si="57"/>
        <v>Dologi és egyéb működési</v>
      </c>
      <c r="T280" t="str">
        <f t="shared" si="58"/>
        <v>KM2</v>
      </c>
      <c r="U280" t="str">
        <f t="shared" si="59"/>
        <v>Dologi és egyéb működési</v>
      </c>
      <c r="V280" t="str">
        <f t="shared" si="60"/>
        <v>KM</v>
      </c>
      <c r="W280" t="str">
        <f t="shared" si="61"/>
        <v>Működési kiadások</v>
      </c>
      <c r="X280" t="str">
        <f t="shared" si="62"/>
        <v>KIADASOK</v>
      </c>
      <c r="Y280" t="str">
        <f t="shared" si="63"/>
        <v>Kiadások</v>
      </c>
      <c r="Z280" t="str">
        <f t="shared" si="64"/>
        <v>kell</v>
      </c>
      <c r="AA280" t="str">
        <f>IF(L280&lt;&gt;"0006","nem kell",IF(AND(VLOOKUP($A280,pü_tétel_csop!$A:$B,1,1)&lt;=$A280,VLOOKUP($A280,pü_tétel_csop!$A:$B,2,1)&gt;=$A280),VLOOKUP($A280,pü_tétel_csop!$A:$D,4,1),"nincs besorolva"))</f>
        <v>KM2</v>
      </c>
    </row>
    <row r="281" spans="1:27" x14ac:dyDescent="0.25">
      <c r="A281" s="20" t="s">
        <v>1812</v>
      </c>
      <c r="B281" s="20" t="s">
        <v>1813</v>
      </c>
      <c r="C281" s="20" t="s">
        <v>1814</v>
      </c>
      <c r="D281" s="20" t="s">
        <v>1240</v>
      </c>
      <c r="E281" s="20" t="s">
        <v>1240</v>
      </c>
      <c r="F281" s="20" t="s">
        <v>1241</v>
      </c>
      <c r="G281" s="20" t="s">
        <v>1242</v>
      </c>
      <c r="H281" s="20" t="s">
        <v>1243</v>
      </c>
      <c r="I281" s="20" t="s">
        <v>903</v>
      </c>
      <c r="J281" s="20" t="s">
        <v>1240</v>
      </c>
      <c r="K281" s="20" t="s">
        <v>1240</v>
      </c>
      <c r="L281" s="20" t="s">
        <v>1244</v>
      </c>
      <c r="M281" s="21">
        <v>45643</v>
      </c>
      <c r="N281" t="str">
        <f t="shared" si="52"/>
        <v>5311130000</v>
      </c>
      <c r="O281" t="str">
        <f t="shared" si="53"/>
        <v>Hatósági, igazgatási, szolgáltatási díjak, illeték</v>
      </c>
      <c r="P281" t="str">
        <f t="shared" si="54"/>
        <v>KM2114</v>
      </c>
      <c r="Q281" t="str">
        <f t="shared" si="55"/>
        <v>Egyéb szolgáltatások</v>
      </c>
      <c r="R281" t="str">
        <f t="shared" si="56"/>
        <v>KM21</v>
      </c>
      <c r="S281" t="str">
        <f t="shared" si="57"/>
        <v>Dologi és egyéb működési</v>
      </c>
      <c r="T281" t="str">
        <f t="shared" si="58"/>
        <v>KM2</v>
      </c>
      <c r="U281" t="str">
        <f t="shared" si="59"/>
        <v>Dologi és egyéb működési</v>
      </c>
      <c r="V281" t="str">
        <f t="shared" si="60"/>
        <v>KM</v>
      </c>
      <c r="W281" t="str">
        <f t="shared" si="61"/>
        <v>Működési kiadások</v>
      </c>
      <c r="X281" t="str">
        <f t="shared" si="62"/>
        <v>KIADASOK</v>
      </c>
      <c r="Y281" t="str">
        <f t="shared" si="63"/>
        <v>Kiadások</v>
      </c>
      <c r="Z281" t="str">
        <f t="shared" si="64"/>
        <v>kell</v>
      </c>
      <c r="AA281" t="str">
        <f>IF(L281&lt;&gt;"0006","nem kell",IF(AND(VLOOKUP($A281,pü_tétel_csop!$A:$B,1,1)&lt;=$A281,VLOOKUP($A281,pü_tétel_csop!$A:$B,2,1)&gt;=$A281),VLOOKUP($A281,pü_tétel_csop!$A:$D,4,1),"nincs besorolva"))</f>
        <v>KM2</v>
      </c>
    </row>
    <row r="282" spans="1:27" x14ac:dyDescent="0.25">
      <c r="A282" s="20" t="s">
        <v>2276</v>
      </c>
      <c r="B282" s="20" t="s">
        <v>2277</v>
      </c>
      <c r="C282" s="20" t="s">
        <v>2278</v>
      </c>
      <c r="D282" s="20" t="s">
        <v>1240</v>
      </c>
      <c r="E282" s="20" t="s">
        <v>1240</v>
      </c>
      <c r="F282" s="20" t="s">
        <v>1241</v>
      </c>
      <c r="G282" s="20" t="s">
        <v>1242</v>
      </c>
      <c r="H282" s="20" t="s">
        <v>1243</v>
      </c>
      <c r="I282" s="20" t="s">
        <v>903</v>
      </c>
      <c r="J282" s="20" t="s">
        <v>1240</v>
      </c>
      <c r="K282" s="20" t="s">
        <v>1240</v>
      </c>
      <c r="L282" s="20" t="s">
        <v>1244</v>
      </c>
      <c r="M282" s="21">
        <v>45643</v>
      </c>
      <c r="N282" t="str">
        <f t="shared" si="52"/>
        <v>5311140000</v>
      </c>
      <c r="O282" t="str">
        <f t="shared" si="53"/>
        <v>Egyéb közbeszerzési díj</v>
      </c>
      <c r="P282" t="str">
        <f t="shared" si="54"/>
        <v>KM2114</v>
      </c>
      <c r="Q282" t="str">
        <f t="shared" si="55"/>
        <v>Egyéb szolgáltatások</v>
      </c>
      <c r="R282" t="str">
        <f t="shared" si="56"/>
        <v>KM21</v>
      </c>
      <c r="S282" t="str">
        <f t="shared" si="57"/>
        <v>Dologi és egyéb működési</v>
      </c>
      <c r="T282" t="str">
        <f t="shared" si="58"/>
        <v>KM2</v>
      </c>
      <c r="U282" t="str">
        <f t="shared" si="59"/>
        <v>Dologi és egyéb működési</v>
      </c>
      <c r="V282" t="str">
        <f t="shared" si="60"/>
        <v>KM</v>
      </c>
      <c r="W282" t="str">
        <f t="shared" si="61"/>
        <v>Működési kiadások</v>
      </c>
      <c r="X282" t="str">
        <f t="shared" si="62"/>
        <v>KIADASOK</v>
      </c>
      <c r="Y282" t="str">
        <f t="shared" si="63"/>
        <v>Kiadások</v>
      </c>
      <c r="Z282" t="str">
        <f t="shared" si="64"/>
        <v>kell</v>
      </c>
      <c r="AA282" t="str">
        <f>IF(L282&lt;&gt;"0006","nem kell",IF(AND(VLOOKUP($A282,pü_tétel_csop!$A:$B,1,1)&lt;=$A282,VLOOKUP($A282,pü_tétel_csop!$A:$B,2,1)&gt;=$A282),VLOOKUP($A282,pü_tétel_csop!$A:$D,4,1),"nincs besorolva"))</f>
        <v>KM2</v>
      </c>
    </row>
    <row r="283" spans="1:27" x14ac:dyDescent="0.25">
      <c r="A283" s="20" t="s">
        <v>947</v>
      </c>
      <c r="B283" s="20" t="s">
        <v>948</v>
      </c>
      <c r="C283" s="20" t="s">
        <v>1384</v>
      </c>
      <c r="D283" s="20" t="s">
        <v>1240</v>
      </c>
      <c r="E283" s="20" t="s">
        <v>1240</v>
      </c>
      <c r="F283" s="20" t="s">
        <v>1241</v>
      </c>
      <c r="G283" s="20" t="s">
        <v>1242</v>
      </c>
      <c r="H283" s="20" t="s">
        <v>1243</v>
      </c>
      <c r="I283" s="20" t="s">
        <v>903</v>
      </c>
      <c r="J283" s="20" t="s">
        <v>1240</v>
      </c>
      <c r="K283" s="20" t="s">
        <v>1240</v>
      </c>
      <c r="L283" s="20" t="s">
        <v>1244</v>
      </c>
      <c r="M283" s="21">
        <v>45643</v>
      </c>
      <c r="N283" t="str">
        <f t="shared" si="52"/>
        <v>5321110000</v>
      </c>
      <c r="O283" t="str">
        <f t="shared" si="53"/>
        <v>Pénzügyi, befektetési szolgáltatások díja</v>
      </c>
      <c r="P283" t="str">
        <f t="shared" si="54"/>
        <v>KM2114</v>
      </c>
      <c r="Q283" t="str">
        <f t="shared" si="55"/>
        <v>Egyéb szolgáltatások</v>
      </c>
      <c r="R283" t="str">
        <f t="shared" si="56"/>
        <v>KM21</v>
      </c>
      <c r="S283" t="str">
        <f t="shared" si="57"/>
        <v>Dologi és egyéb működési</v>
      </c>
      <c r="T283" t="str">
        <f t="shared" si="58"/>
        <v>KM2</v>
      </c>
      <c r="U283" t="str">
        <f t="shared" si="59"/>
        <v>Dologi és egyéb működési</v>
      </c>
      <c r="V283" t="str">
        <f t="shared" si="60"/>
        <v>KM</v>
      </c>
      <c r="W283" t="str">
        <f t="shared" si="61"/>
        <v>Működési kiadások</v>
      </c>
      <c r="X283" t="str">
        <f t="shared" si="62"/>
        <v>KIADASOK</v>
      </c>
      <c r="Y283" t="str">
        <f t="shared" si="63"/>
        <v>Kiadások</v>
      </c>
      <c r="Z283" t="str">
        <f t="shared" si="64"/>
        <v>kell</v>
      </c>
      <c r="AA283" t="str">
        <f>IF(L283&lt;&gt;"0006","nem kell",IF(AND(VLOOKUP($A283,pü_tétel_csop!$A:$B,1,1)&lt;=$A283,VLOOKUP($A283,pü_tétel_csop!$A:$B,2,1)&gt;=$A283),VLOOKUP($A283,pü_tétel_csop!$A:$D,4,1),"nincs besorolva"))</f>
        <v>KM2</v>
      </c>
    </row>
    <row r="284" spans="1:27" x14ac:dyDescent="0.25">
      <c r="A284" s="20" t="s">
        <v>949</v>
      </c>
      <c r="B284" s="20" t="s">
        <v>950</v>
      </c>
      <c r="C284" s="20" t="s">
        <v>1385</v>
      </c>
      <c r="D284" s="20" t="s">
        <v>1240</v>
      </c>
      <c r="E284" s="20" t="s">
        <v>1240</v>
      </c>
      <c r="F284" s="20" t="s">
        <v>1241</v>
      </c>
      <c r="G284" s="20" t="s">
        <v>1242</v>
      </c>
      <c r="H284" s="20" t="s">
        <v>1243</v>
      </c>
      <c r="I284" s="20" t="s">
        <v>903</v>
      </c>
      <c r="J284" s="20" t="s">
        <v>1240</v>
      </c>
      <c r="K284" s="20" t="s">
        <v>1240</v>
      </c>
      <c r="L284" s="20" t="s">
        <v>1244</v>
      </c>
      <c r="M284" s="21">
        <v>45643</v>
      </c>
      <c r="N284" t="str">
        <f t="shared" si="52"/>
        <v>5321120000</v>
      </c>
      <c r="O284" t="str">
        <f t="shared" si="53"/>
        <v>Fizetési számlát terhelő díjak, jutalékok</v>
      </c>
      <c r="P284" t="str">
        <f t="shared" si="54"/>
        <v>KM2114</v>
      </c>
      <c r="Q284" t="str">
        <f t="shared" si="55"/>
        <v>Egyéb szolgáltatások</v>
      </c>
      <c r="R284" t="str">
        <f t="shared" si="56"/>
        <v>KM21</v>
      </c>
      <c r="S284" t="str">
        <f t="shared" si="57"/>
        <v>Dologi és egyéb működési</v>
      </c>
      <c r="T284" t="str">
        <f t="shared" si="58"/>
        <v>KM2</v>
      </c>
      <c r="U284" t="str">
        <f t="shared" si="59"/>
        <v>Dologi és egyéb működési</v>
      </c>
      <c r="V284" t="str">
        <f t="shared" si="60"/>
        <v>KM</v>
      </c>
      <c r="W284" t="str">
        <f t="shared" si="61"/>
        <v>Működési kiadások</v>
      </c>
      <c r="X284" t="str">
        <f t="shared" si="62"/>
        <v>KIADASOK</v>
      </c>
      <c r="Y284" t="str">
        <f t="shared" si="63"/>
        <v>Kiadások</v>
      </c>
      <c r="Z284" t="str">
        <f t="shared" si="64"/>
        <v>kell</v>
      </c>
      <c r="AA284" t="str">
        <f>IF(L284&lt;&gt;"0006","nem kell",IF(AND(VLOOKUP($A284,pü_tétel_csop!$A:$B,1,1)&lt;=$A284,VLOOKUP($A284,pü_tétel_csop!$A:$B,2,1)&gt;=$A284),VLOOKUP($A284,pü_tétel_csop!$A:$D,4,1),"nincs besorolva"))</f>
        <v>KM2</v>
      </c>
    </row>
    <row r="285" spans="1:27" x14ac:dyDescent="0.25">
      <c r="A285" s="20" t="s">
        <v>951</v>
      </c>
      <c r="B285" s="20" t="s">
        <v>952</v>
      </c>
      <c r="C285" s="20" t="s">
        <v>952</v>
      </c>
      <c r="D285" s="20" t="s">
        <v>1240</v>
      </c>
      <c r="E285" s="20" t="s">
        <v>1240</v>
      </c>
      <c r="F285" s="20" t="s">
        <v>1241</v>
      </c>
      <c r="G285" s="20" t="s">
        <v>1242</v>
      </c>
      <c r="H285" s="20" t="s">
        <v>1243</v>
      </c>
      <c r="I285" s="20" t="s">
        <v>903</v>
      </c>
      <c r="J285" s="20" t="s">
        <v>1240</v>
      </c>
      <c r="K285" s="20" t="s">
        <v>1240</v>
      </c>
      <c r="L285" s="20" t="s">
        <v>1244</v>
      </c>
      <c r="M285" s="21">
        <v>45643</v>
      </c>
      <c r="N285" t="str">
        <f t="shared" si="52"/>
        <v>5321130000</v>
      </c>
      <c r="O285" t="str">
        <f t="shared" si="53"/>
        <v>MNB dev.jutalék</v>
      </c>
      <c r="P285" t="str">
        <f t="shared" si="54"/>
        <v>KM2114</v>
      </c>
      <c r="Q285" t="str">
        <f t="shared" si="55"/>
        <v>Egyéb szolgáltatások</v>
      </c>
      <c r="R285" t="str">
        <f t="shared" si="56"/>
        <v>KM21</v>
      </c>
      <c r="S285" t="str">
        <f t="shared" si="57"/>
        <v>Dologi és egyéb működési</v>
      </c>
      <c r="T285" t="str">
        <f t="shared" si="58"/>
        <v>KM2</v>
      </c>
      <c r="U285" t="str">
        <f t="shared" si="59"/>
        <v>Dologi és egyéb működési</v>
      </c>
      <c r="V285" t="str">
        <f t="shared" si="60"/>
        <v>KM</v>
      </c>
      <c r="W285" t="str">
        <f t="shared" si="61"/>
        <v>Működési kiadások</v>
      </c>
      <c r="X285" t="str">
        <f t="shared" si="62"/>
        <v>KIADASOK</v>
      </c>
      <c r="Y285" t="str">
        <f t="shared" si="63"/>
        <v>Kiadások</v>
      </c>
      <c r="Z285" t="str">
        <f t="shared" si="64"/>
        <v>kell</v>
      </c>
      <c r="AA285" t="str">
        <f>IF(L285&lt;&gt;"0006","nem kell",IF(AND(VLOOKUP($A285,pü_tétel_csop!$A:$B,1,1)&lt;=$A285,VLOOKUP($A285,pü_tétel_csop!$A:$B,2,1)&gt;=$A285),VLOOKUP($A285,pü_tétel_csop!$A:$D,4,1),"nincs besorolva"))</f>
        <v>KM2</v>
      </c>
    </row>
    <row r="286" spans="1:27" x14ac:dyDescent="0.25">
      <c r="A286" s="20" t="s">
        <v>1872</v>
      </c>
      <c r="B286" s="20" t="s">
        <v>1873</v>
      </c>
      <c r="C286" s="20" t="s">
        <v>1873</v>
      </c>
      <c r="D286" s="20" t="s">
        <v>1240</v>
      </c>
      <c r="E286" s="20" t="s">
        <v>1240</v>
      </c>
      <c r="F286" s="20" t="s">
        <v>1241</v>
      </c>
      <c r="G286" s="20" t="s">
        <v>1242</v>
      </c>
      <c r="H286" s="20" t="s">
        <v>1243</v>
      </c>
      <c r="I286" s="20" t="s">
        <v>903</v>
      </c>
      <c r="J286" s="20" t="s">
        <v>1240</v>
      </c>
      <c r="K286" s="20" t="s">
        <v>1240</v>
      </c>
      <c r="L286" s="20" t="s">
        <v>1244</v>
      </c>
      <c r="M286" s="21">
        <v>45643</v>
      </c>
      <c r="N286" t="str">
        <f t="shared" si="52"/>
        <v>5321140000</v>
      </c>
      <c r="O286" t="str">
        <f t="shared" si="53"/>
        <v>Bankkártya éves díja</v>
      </c>
      <c r="P286" t="str">
        <f t="shared" si="54"/>
        <v>KM2114</v>
      </c>
      <c r="Q286" t="str">
        <f t="shared" si="55"/>
        <v>Egyéb szolgáltatások</v>
      </c>
      <c r="R286" t="str">
        <f t="shared" si="56"/>
        <v>KM21</v>
      </c>
      <c r="S286" t="str">
        <f t="shared" si="57"/>
        <v>Dologi és egyéb működési</v>
      </c>
      <c r="T286" t="str">
        <f t="shared" si="58"/>
        <v>KM2</v>
      </c>
      <c r="U286" t="str">
        <f t="shared" si="59"/>
        <v>Dologi és egyéb működési</v>
      </c>
      <c r="V286" t="str">
        <f t="shared" si="60"/>
        <v>KM</v>
      </c>
      <c r="W286" t="str">
        <f t="shared" si="61"/>
        <v>Működési kiadások</v>
      </c>
      <c r="X286" t="str">
        <f t="shared" si="62"/>
        <v>KIADASOK</v>
      </c>
      <c r="Y286" t="str">
        <f t="shared" si="63"/>
        <v>Kiadások</v>
      </c>
      <c r="Z286" t="str">
        <f t="shared" si="64"/>
        <v>kell</v>
      </c>
      <c r="AA286" t="str">
        <f>IF(L286&lt;&gt;"0006","nem kell",IF(AND(VLOOKUP($A286,pü_tétel_csop!$A:$B,1,1)&lt;=$A286,VLOOKUP($A286,pü_tétel_csop!$A:$B,2,1)&gt;=$A286),VLOOKUP($A286,pü_tétel_csop!$A:$D,4,1),"nincs besorolva"))</f>
        <v>KM2</v>
      </c>
    </row>
    <row r="287" spans="1:27" x14ac:dyDescent="0.25">
      <c r="A287" s="20" t="s">
        <v>953</v>
      </c>
      <c r="B287" s="20" t="s">
        <v>954</v>
      </c>
      <c r="C287" s="20" t="s">
        <v>1386</v>
      </c>
      <c r="D287" s="20" t="s">
        <v>1240</v>
      </c>
      <c r="E287" s="20" t="s">
        <v>1240</v>
      </c>
      <c r="F287" s="20" t="s">
        <v>1241</v>
      </c>
      <c r="G287" s="20" t="s">
        <v>1242</v>
      </c>
      <c r="H287" s="20" t="s">
        <v>1243</v>
      </c>
      <c r="I287" s="20" t="s">
        <v>903</v>
      </c>
      <c r="J287" s="20" t="s">
        <v>1240</v>
      </c>
      <c r="K287" s="20" t="s">
        <v>1240</v>
      </c>
      <c r="L287" s="20" t="s">
        <v>1244</v>
      </c>
      <c r="M287" s="21">
        <v>45643</v>
      </c>
      <c r="N287" t="str">
        <f t="shared" si="52"/>
        <v>5331110000</v>
      </c>
      <c r="O287" t="str">
        <f t="shared" si="53"/>
        <v>Biztosítási szolgáltatási díjak (ingatlan)</v>
      </c>
      <c r="P287" t="str">
        <f t="shared" si="54"/>
        <v>KM2114</v>
      </c>
      <c r="Q287" t="str">
        <f t="shared" si="55"/>
        <v>Egyéb szolgáltatások</v>
      </c>
      <c r="R287" t="str">
        <f t="shared" si="56"/>
        <v>KM21</v>
      </c>
      <c r="S287" t="str">
        <f t="shared" si="57"/>
        <v>Dologi és egyéb működési</v>
      </c>
      <c r="T287" t="str">
        <f t="shared" si="58"/>
        <v>KM2</v>
      </c>
      <c r="U287" t="str">
        <f t="shared" si="59"/>
        <v>Dologi és egyéb működési</v>
      </c>
      <c r="V287" t="str">
        <f t="shared" si="60"/>
        <v>KM</v>
      </c>
      <c r="W287" t="str">
        <f t="shared" si="61"/>
        <v>Működési kiadások</v>
      </c>
      <c r="X287" t="str">
        <f t="shared" si="62"/>
        <v>KIADASOK</v>
      </c>
      <c r="Y287" t="str">
        <f t="shared" si="63"/>
        <v>Kiadások</v>
      </c>
      <c r="Z287" t="str">
        <f t="shared" si="64"/>
        <v>kell</v>
      </c>
      <c r="AA287" t="str">
        <f>IF(L287&lt;&gt;"0006","nem kell",IF(AND(VLOOKUP($A287,pü_tétel_csop!$A:$B,1,1)&lt;=$A287,VLOOKUP($A287,pü_tétel_csop!$A:$B,2,1)&gt;=$A287),VLOOKUP($A287,pü_tétel_csop!$A:$D,4,1),"nincs besorolva"))</f>
        <v>KM2</v>
      </c>
    </row>
    <row r="288" spans="1:27" x14ac:dyDescent="0.25">
      <c r="A288" s="20" t="s">
        <v>955</v>
      </c>
      <c r="B288" s="20" t="s">
        <v>956</v>
      </c>
      <c r="C288" s="20" t="s">
        <v>1387</v>
      </c>
      <c r="D288" s="20" t="s">
        <v>1240</v>
      </c>
      <c r="E288" s="20" t="s">
        <v>1240</v>
      </c>
      <c r="F288" s="20" t="s">
        <v>1241</v>
      </c>
      <c r="G288" s="20" t="s">
        <v>1242</v>
      </c>
      <c r="H288" s="20" t="s">
        <v>1243</v>
      </c>
      <c r="I288" s="20" t="s">
        <v>903</v>
      </c>
      <c r="J288" s="20" t="s">
        <v>1240</v>
      </c>
      <c r="K288" s="20" t="s">
        <v>1240</v>
      </c>
      <c r="L288" s="20" t="s">
        <v>1244</v>
      </c>
      <c r="M288" s="21">
        <v>45643</v>
      </c>
      <c r="N288" t="str">
        <f t="shared" si="52"/>
        <v>5331120000</v>
      </c>
      <c r="O288" t="str">
        <f t="shared" si="53"/>
        <v>Biztosítási szolgáltatási díjak (jármű)</v>
      </c>
      <c r="P288" t="str">
        <f t="shared" si="54"/>
        <v>KM2114</v>
      </c>
      <c r="Q288" t="str">
        <f t="shared" si="55"/>
        <v>Egyéb szolgáltatások</v>
      </c>
      <c r="R288" t="str">
        <f t="shared" si="56"/>
        <v>KM21</v>
      </c>
      <c r="S288" t="str">
        <f t="shared" si="57"/>
        <v>Dologi és egyéb működési</v>
      </c>
      <c r="T288" t="str">
        <f t="shared" si="58"/>
        <v>KM2</v>
      </c>
      <c r="U288" t="str">
        <f t="shared" si="59"/>
        <v>Dologi és egyéb működési</v>
      </c>
      <c r="V288" t="str">
        <f t="shared" si="60"/>
        <v>KM</v>
      </c>
      <c r="W288" t="str">
        <f t="shared" si="61"/>
        <v>Működési kiadások</v>
      </c>
      <c r="X288" t="str">
        <f t="shared" si="62"/>
        <v>KIADASOK</v>
      </c>
      <c r="Y288" t="str">
        <f t="shared" si="63"/>
        <v>Kiadások</v>
      </c>
      <c r="Z288" t="str">
        <f t="shared" si="64"/>
        <v>kell</v>
      </c>
      <c r="AA288" t="str">
        <f>IF(L288&lt;&gt;"0006","nem kell",IF(AND(VLOOKUP($A288,pü_tétel_csop!$A:$B,1,1)&lt;=$A288,VLOOKUP($A288,pü_tétel_csop!$A:$B,2,1)&gt;=$A288),VLOOKUP($A288,pü_tétel_csop!$A:$D,4,1),"nincs besorolva"))</f>
        <v>KM2</v>
      </c>
    </row>
    <row r="289" spans="1:27" x14ac:dyDescent="0.25">
      <c r="A289" s="20" t="s">
        <v>957</v>
      </c>
      <c r="B289" s="20" t="s">
        <v>958</v>
      </c>
      <c r="C289" s="20" t="s">
        <v>1388</v>
      </c>
      <c r="D289" s="20" t="s">
        <v>1240</v>
      </c>
      <c r="E289" s="20" t="s">
        <v>1240</v>
      </c>
      <c r="F289" s="20" t="s">
        <v>1241</v>
      </c>
      <c r="G289" s="20" t="s">
        <v>1242</v>
      </c>
      <c r="H289" s="20" t="s">
        <v>1243</v>
      </c>
      <c r="I289" s="20" t="s">
        <v>903</v>
      </c>
      <c r="J289" s="20" t="s">
        <v>1240</v>
      </c>
      <c r="K289" s="20" t="s">
        <v>1240</v>
      </c>
      <c r="L289" s="20" t="s">
        <v>1244</v>
      </c>
      <c r="M289" s="21">
        <v>45643</v>
      </c>
      <c r="N289" t="str">
        <f t="shared" si="52"/>
        <v>5331130000</v>
      </c>
      <c r="O289" t="str">
        <f t="shared" si="53"/>
        <v>Biztosítási szolgáltatási díjak (egyéb)</v>
      </c>
      <c r="P289" t="str">
        <f t="shared" si="54"/>
        <v>KM2114</v>
      </c>
      <c r="Q289" t="str">
        <f t="shared" si="55"/>
        <v>Egyéb szolgáltatások</v>
      </c>
      <c r="R289" t="str">
        <f t="shared" si="56"/>
        <v>KM21</v>
      </c>
      <c r="S289" t="str">
        <f t="shared" si="57"/>
        <v>Dologi és egyéb működési</v>
      </c>
      <c r="T289" t="str">
        <f t="shared" si="58"/>
        <v>KM2</v>
      </c>
      <c r="U289" t="str">
        <f t="shared" si="59"/>
        <v>Dologi és egyéb működési</v>
      </c>
      <c r="V289" t="str">
        <f t="shared" si="60"/>
        <v>KM</v>
      </c>
      <c r="W289" t="str">
        <f t="shared" si="61"/>
        <v>Működési kiadások</v>
      </c>
      <c r="X289" t="str">
        <f t="shared" si="62"/>
        <v>KIADASOK</v>
      </c>
      <c r="Y289" t="str">
        <f t="shared" si="63"/>
        <v>Kiadások</v>
      </c>
      <c r="Z289" t="str">
        <f t="shared" si="64"/>
        <v>kell</v>
      </c>
      <c r="AA289" t="str">
        <f>IF(L289&lt;&gt;"0006","nem kell",IF(AND(VLOOKUP($A289,pü_tétel_csop!$A:$B,1,1)&lt;=$A289,VLOOKUP($A289,pü_tétel_csop!$A:$B,2,1)&gt;=$A289),VLOOKUP($A289,pü_tétel_csop!$A:$D,4,1),"nincs besorolva"))</f>
        <v>KM2</v>
      </c>
    </row>
    <row r="290" spans="1:27" x14ac:dyDescent="0.25">
      <c r="A290" s="20" t="s">
        <v>2313</v>
      </c>
      <c r="B290" s="20" t="s">
        <v>2314</v>
      </c>
      <c r="C290" s="20" t="s">
        <v>2315</v>
      </c>
      <c r="D290" s="20" t="s">
        <v>1240</v>
      </c>
      <c r="E290" s="20" t="s">
        <v>1240</v>
      </c>
      <c r="F290" s="20" t="s">
        <v>1241</v>
      </c>
      <c r="G290" s="20" t="s">
        <v>1242</v>
      </c>
      <c r="H290" s="20" t="s">
        <v>1243</v>
      </c>
      <c r="I290" s="20" t="s">
        <v>903</v>
      </c>
      <c r="J290" s="20" t="s">
        <v>1240</v>
      </c>
      <c r="K290" s="20" t="s">
        <v>1240</v>
      </c>
      <c r="L290" s="20" t="s">
        <v>1244</v>
      </c>
      <c r="M290" s="21">
        <v>45643</v>
      </c>
      <c r="N290" t="str">
        <f t="shared" si="52"/>
        <v>5331140000</v>
      </c>
      <c r="O290" t="str">
        <f t="shared" si="53"/>
        <v>Biztosítási szolgáltatási díjak (Informatika)</v>
      </c>
      <c r="P290" t="str">
        <f t="shared" si="54"/>
        <v>KM2114</v>
      </c>
      <c r="Q290" t="str">
        <f t="shared" si="55"/>
        <v>Egyéb szolgáltatások</v>
      </c>
      <c r="R290" t="str">
        <f t="shared" si="56"/>
        <v>KM21</v>
      </c>
      <c r="S290" t="str">
        <f t="shared" si="57"/>
        <v>Dologi és egyéb működési</v>
      </c>
      <c r="T290" t="str">
        <f t="shared" si="58"/>
        <v>KM2</v>
      </c>
      <c r="U290" t="str">
        <f t="shared" si="59"/>
        <v>Dologi és egyéb működési</v>
      </c>
      <c r="V290" t="str">
        <f t="shared" si="60"/>
        <v>KM</v>
      </c>
      <c r="W290" t="str">
        <f t="shared" si="61"/>
        <v>Működési kiadások</v>
      </c>
      <c r="X290" t="str">
        <f t="shared" si="62"/>
        <v>KIADASOK</v>
      </c>
      <c r="Y290" t="str">
        <f t="shared" si="63"/>
        <v>Kiadások</v>
      </c>
      <c r="Z290" t="str">
        <f t="shared" si="64"/>
        <v>kell</v>
      </c>
      <c r="AA290" t="str">
        <f>IF(L290&lt;&gt;"0006","nem kell",IF(AND(VLOOKUP($A290,pü_tétel_csop!$A:$B,1,1)&lt;=$A290,VLOOKUP($A290,pü_tétel_csop!$A:$B,2,1)&gt;=$A290),VLOOKUP($A290,pü_tétel_csop!$A:$D,4,1),"nincs besorolva"))</f>
        <v>KM2</v>
      </c>
    </row>
    <row r="291" spans="1:27" x14ac:dyDescent="0.25">
      <c r="A291" s="20" t="s">
        <v>1815</v>
      </c>
      <c r="B291" s="20" t="s">
        <v>1816</v>
      </c>
      <c r="C291" s="20" t="s">
        <v>1817</v>
      </c>
      <c r="D291" s="20" t="s">
        <v>1240</v>
      </c>
      <c r="E291" s="20" t="s">
        <v>1240</v>
      </c>
      <c r="F291" s="20" t="s">
        <v>1241</v>
      </c>
      <c r="G291" s="20" t="s">
        <v>1242</v>
      </c>
      <c r="H291" s="20" t="s">
        <v>1243</v>
      </c>
      <c r="I291" s="20" t="s">
        <v>903</v>
      </c>
      <c r="J291" s="20" t="s">
        <v>1240</v>
      </c>
      <c r="K291" s="20" t="s">
        <v>1240</v>
      </c>
      <c r="L291" s="20" t="s">
        <v>1244</v>
      </c>
      <c r="M291" s="21">
        <v>45643</v>
      </c>
      <c r="N291" t="str">
        <f t="shared" si="52"/>
        <v>5340000000</v>
      </c>
      <c r="O291" t="str">
        <f t="shared" si="53"/>
        <v>Költségként elszámolandó adók, járulékok,termékdíj</v>
      </c>
      <c r="P291" t="str">
        <f t="shared" si="54"/>
        <v>KM2114</v>
      </c>
      <c r="Q291" t="str">
        <f t="shared" si="55"/>
        <v>Egyéb szolgáltatások</v>
      </c>
      <c r="R291" t="str">
        <f t="shared" si="56"/>
        <v>KM21</v>
      </c>
      <c r="S291" t="str">
        <f t="shared" si="57"/>
        <v>Dologi és egyéb működési</v>
      </c>
      <c r="T291" t="str">
        <f t="shared" si="58"/>
        <v>KM2</v>
      </c>
      <c r="U291" t="str">
        <f t="shared" si="59"/>
        <v>Dologi és egyéb működési</v>
      </c>
      <c r="V291" t="str">
        <f t="shared" si="60"/>
        <v>KM</v>
      </c>
      <c r="W291" t="str">
        <f t="shared" si="61"/>
        <v>Működési kiadások</v>
      </c>
      <c r="X291" t="str">
        <f t="shared" si="62"/>
        <v>KIADASOK</v>
      </c>
      <c r="Y291" t="str">
        <f t="shared" si="63"/>
        <v>Kiadások</v>
      </c>
      <c r="Z291" t="str">
        <f t="shared" si="64"/>
        <v>kell</v>
      </c>
      <c r="AA291" t="str">
        <f>IF(L291&lt;&gt;"0006","nem kell",IF(AND(VLOOKUP($A291,pü_tétel_csop!$A:$B,1,1)&lt;=$A291,VLOOKUP($A291,pü_tétel_csop!$A:$B,2,1)&gt;=$A291),VLOOKUP($A291,pü_tétel_csop!$A:$D,4,1),"nincs besorolva"))</f>
        <v>KM2</v>
      </c>
    </row>
    <row r="292" spans="1:27" x14ac:dyDescent="0.25">
      <c r="A292" s="20" t="s">
        <v>959</v>
      </c>
      <c r="B292" s="20" t="s">
        <v>960</v>
      </c>
      <c r="C292" s="20" t="s">
        <v>1389</v>
      </c>
      <c r="D292" s="20" t="s">
        <v>1240</v>
      </c>
      <c r="E292" s="20" t="s">
        <v>1240</v>
      </c>
      <c r="F292" s="20" t="s">
        <v>1241</v>
      </c>
      <c r="G292" s="20" t="s">
        <v>1242</v>
      </c>
      <c r="H292" s="20" t="s">
        <v>1243</v>
      </c>
      <c r="I292" s="20" t="s">
        <v>903</v>
      </c>
      <c r="J292" s="20" t="s">
        <v>1240</v>
      </c>
      <c r="K292" s="20" t="s">
        <v>1240</v>
      </c>
      <c r="L292" s="20" t="s">
        <v>1244</v>
      </c>
      <c r="M292" s="21">
        <v>45643</v>
      </c>
      <c r="N292" t="str">
        <f t="shared" si="52"/>
        <v>5399990000</v>
      </c>
      <c r="O292" t="str">
        <f t="shared" si="53"/>
        <v>Különféle egyéb szolgáltatások</v>
      </c>
      <c r="P292" t="str">
        <f t="shared" si="54"/>
        <v>KM2114</v>
      </c>
      <c r="Q292" t="str">
        <f t="shared" si="55"/>
        <v>Egyéb szolgáltatások</v>
      </c>
      <c r="R292" t="str">
        <f t="shared" si="56"/>
        <v>KM21</v>
      </c>
      <c r="S292" t="str">
        <f t="shared" si="57"/>
        <v>Dologi és egyéb működési</v>
      </c>
      <c r="T292" t="str">
        <f t="shared" si="58"/>
        <v>KM2</v>
      </c>
      <c r="U292" t="str">
        <f t="shared" si="59"/>
        <v>Dologi és egyéb működési</v>
      </c>
      <c r="V292" t="str">
        <f t="shared" si="60"/>
        <v>KM</v>
      </c>
      <c r="W292" t="str">
        <f t="shared" si="61"/>
        <v>Működési kiadások</v>
      </c>
      <c r="X292" t="str">
        <f t="shared" si="62"/>
        <v>KIADASOK</v>
      </c>
      <c r="Y292" t="str">
        <f t="shared" si="63"/>
        <v>Kiadások</v>
      </c>
      <c r="Z292" t="str">
        <f t="shared" si="64"/>
        <v>kell</v>
      </c>
      <c r="AA292" t="str">
        <f>IF(L292&lt;&gt;"0006","nem kell",IF(AND(VLOOKUP($A292,pü_tétel_csop!$A:$B,1,1)&lt;=$A292,VLOOKUP($A292,pü_tétel_csop!$A:$B,2,1)&gt;=$A292),VLOOKUP($A292,pü_tétel_csop!$A:$D,4,1),"nincs besorolva"))</f>
        <v>KM2</v>
      </c>
    </row>
    <row r="293" spans="1:27" x14ac:dyDescent="0.25">
      <c r="A293" s="20" t="s">
        <v>463</v>
      </c>
      <c r="B293" s="20" t="s">
        <v>462</v>
      </c>
      <c r="C293" s="20" t="s">
        <v>1390</v>
      </c>
      <c r="D293" s="20" t="s">
        <v>1240</v>
      </c>
      <c r="E293" s="20" t="s">
        <v>1240</v>
      </c>
      <c r="F293" s="20" t="s">
        <v>1241</v>
      </c>
      <c r="G293" s="20" t="s">
        <v>1242</v>
      </c>
      <c r="H293" s="20" t="s">
        <v>1243</v>
      </c>
      <c r="I293" s="20" t="s">
        <v>461</v>
      </c>
      <c r="J293" s="20" t="s">
        <v>1240</v>
      </c>
      <c r="K293" s="20" t="s">
        <v>1240</v>
      </c>
      <c r="L293" s="20" t="s">
        <v>1244</v>
      </c>
      <c r="M293" s="21">
        <v>45643</v>
      </c>
      <c r="N293" t="str">
        <f t="shared" si="52"/>
        <v>5411110000</v>
      </c>
      <c r="O293" t="str">
        <f t="shared" si="53"/>
        <v>Törvény szerinti illetmények, munkabérek</v>
      </c>
      <c r="P293" t="str">
        <f t="shared" si="54"/>
        <v>KM1101</v>
      </c>
      <c r="Q293" t="str">
        <f t="shared" si="55"/>
        <v>Törvény szerinti illetmények, munkabérek</v>
      </c>
      <c r="R293" t="str">
        <f t="shared" si="56"/>
        <v>KM11</v>
      </c>
      <c r="S293" t="str">
        <f t="shared" si="57"/>
        <v>Személyi</v>
      </c>
      <c r="T293" t="str">
        <f t="shared" si="58"/>
        <v>KM1</v>
      </c>
      <c r="U293" t="str">
        <f t="shared" si="59"/>
        <v>Személyi és járulék</v>
      </c>
      <c r="V293" t="str">
        <f t="shared" si="60"/>
        <v>KM</v>
      </c>
      <c r="W293" t="str">
        <f t="shared" si="61"/>
        <v>Működési kiadások</v>
      </c>
      <c r="X293" t="str">
        <f t="shared" si="62"/>
        <v>KIADASOK</v>
      </c>
      <c r="Y293" t="str">
        <f t="shared" si="63"/>
        <v>Kiadások</v>
      </c>
      <c r="Z293" t="str">
        <f t="shared" si="64"/>
        <v>kell</v>
      </c>
      <c r="AA293" t="str">
        <f>IF(L293&lt;&gt;"0006","nem kell",IF(AND(VLOOKUP($A293,pü_tétel_csop!$A:$B,1,1)&lt;=$A293,VLOOKUP($A293,pü_tétel_csop!$A:$B,2,1)&gt;=$A293),VLOOKUP($A293,pü_tétel_csop!$A:$D,4,1),"nincs besorolva"))</f>
        <v>KM1</v>
      </c>
    </row>
    <row r="294" spans="1:27" x14ac:dyDescent="0.25">
      <c r="A294" s="20" t="s">
        <v>464</v>
      </c>
      <c r="B294" s="20" t="s">
        <v>1818</v>
      </c>
      <c r="C294" s="20" t="s">
        <v>1818</v>
      </c>
      <c r="D294" s="20" t="s">
        <v>1240</v>
      </c>
      <c r="E294" s="20" t="s">
        <v>1240</v>
      </c>
      <c r="F294" s="20" t="s">
        <v>1241</v>
      </c>
      <c r="G294" s="20" t="s">
        <v>1242</v>
      </c>
      <c r="H294" s="20" t="s">
        <v>1243</v>
      </c>
      <c r="I294" s="20" t="s">
        <v>461</v>
      </c>
      <c r="J294" s="20" t="s">
        <v>1240</v>
      </c>
      <c r="K294" s="20" t="s">
        <v>1240</v>
      </c>
      <c r="L294" s="20" t="s">
        <v>1244</v>
      </c>
      <c r="M294" s="21">
        <v>45643</v>
      </c>
      <c r="N294" t="str">
        <f t="shared" si="52"/>
        <v>5411120000</v>
      </c>
      <c r="O294" t="str">
        <f t="shared" si="53"/>
        <v>Vezetői juttatások</v>
      </c>
      <c r="P294" t="str">
        <f t="shared" si="54"/>
        <v>KM1101</v>
      </c>
      <c r="Q294" t="str">
        <f t="shared" si="55"/>
        <v>Törvény szerinti illetmények, munkabérek</v>
      </c>
      <c r="R294" t="str">
        <f t="shared" si="56"/>
        <v>KM11</v>
      </c>
      <c r="S294" t="str">
        <f t="shared" si="57"/>
        <v>Személyi</v>
      </c>
      <c r="T294" t="str">
        <f t="shared" si="58"/>
        <v>KM1</v>
      </c>
      <c r="U294" t="str">
        <f t="shared" si="59"/>
        <v>Személyi és járulék</v>
      </c>
      <c r="V294" t="str">
        <f t="shared" si="60"/>
        <v>KM</v>
      </c>
      <c r="W294" t="str">
        <f t="shared" si="61"/>
        <v>Működési kiadások</v>
      </c>
      <c r="X294" t="str">
        <f t="shared" si="62"/>
        <v>KIADASOK</v>
      </c>
      <c r="Y294" t="str">
        <f t="shared" si="63"/>
        <v>Kiadások</v>
      </c>
      <c r="Z294" t="str">
        <f t="shared" si="64"/>
        <v>kell</v>
      </c>
      <c r="AA294" t="str">
        <f>IF(L294&lt;&gt;"0006","nem kell",IF(AND(VLOOKUP($A294,pü_tétel_csop!$A:$B,1,1)&lt;=$A294,VLOOKUP($A294,pü_tétel_csop!$A:$B,2,1)&gt;=$A294),VLOOKUP($A294,pü_tétel_csop!$A:$D,4,1),"nincs besorolva"))</f>
        <v>KM1</v>
      </c>
    </row>
    <row r="295" spans="1:27" x14ac:dyDescent="0.25">
      <c r="A295" s="20" t="s">
        <v>465</v>
      </c>
      <c r="B295" s="20" t="s">
        <v>466</v>
      </c>
      <c r="C295" s="20" t="s">
        <v>1391</v>
      </c>
      <c r="D295" s="20" t="s">
        <v>1240</v>
      </c>
      <c r="E295" s="20" t="s">
        <v>1240</v>
      </c>
      <c r="F295" s="20" t="s">
        <v>1241</v>
      </c>
      <c r="G295" s="20" t="s">
        <v>1242</v>
      </c>
      <c r="H295" s="20" t="s">
        <v>1243</v>
      </c>
      <c r="I295" s="20" t="s">
        <v>461</v>
      </c>
      <c r="J295" s="20" t="s">
        <v>1240</v>
      </c>
      <c r="K295" s="20" t="s">
        <v>1240</v>
      </c>
      <c r="L295" s="20" t="s">
        <v>1244</v>
      </c>
      <c r="M295" s="21">
        <v>45643</v>
      </c>
      <c r="N295" t="str">
        <f t="shared" si="52"/>
        <v>5411130000</v>
      </c>
      <c r="O295" t="str">
        <f t="shared" si="53"/>
        <v>Nyelvpótlékok kiadásai</v>
      </c>
      <c r="P295" t="str">
        <f t="shared" si="54"/>
        <v>KM1101</v>
      </c>
      <c r="Q295" t="str">
        <f t="shared" si="55"/>
        <v>Törvény szerinti illetmények, munkabérek</v>
      </c>
      <c r="R295" t="str">
        <f t="shared" si="56"/>
        <v>KM11</v>
      </c>
      <c r="S295" t="str">
        <f t="shared" si="57"/>
        <v>Személyi</v>
      </c>
      <c r="T295" t="str">
        <f t="shared" si="58"/>
        <v>KM1</v>
      </c>
      <c r="U295" t="str">
        <f t="shared" si="59"/>
        <v>Személyi és járulék</v>
      </c>
      <c r="V295" t="str">
        <f t="shared" si="60"/>
        <v>KM</v>
      </c>
      <c r="W295" t="str">
        <f t="shared" si="61"/>
        <v>Működési kiadások</v>
      </c>
      <c r="X295" t="str">
        <f t="shared" si="62"/>
        <v>KIADASOK</v>
      </c>
      <c r="Y295" t="str">
        <f t="shared" si="63"/>
        <v>Kiadások</v>
      </c>
      <c r="Z295" t="str">
        <f t="shared" si="64"/>
        <v>kell</v>
      </c>
      <c r="AA295" t="str">
        <f>IF(L295&lt;&gt;"0006","nem kell",IF(AND(VLOOKUP($A295,pü_tétel_csop!$A:$B,1,1)&lt;=$A295,VLOOKUP($A295,pü_tétel_csop!$A:$B,2,1)&gt;=$A295),VLOOKUP($A295,pü_tétel_csop!$A:$D,4,1),"nincs besorolva"))</f>
        <v>KM1</v>
      </c>
    </row>
    <row r="296" spans="1:27" x14ac:dyDescent="0.25">
      <c r="A296" s="20" t="s">
        <v>467</v>
      </c>
      <c r="B296" s="20" t="s">
        <v>468</v>
      </c>
      <c r="C296" s="20" t="s">
        <v>1392</v>
      </c>
      <c r="D296" s="20" t="s">
        <v>1240</v>
      </c>
      <c r="E296" s="20" t="s">
        <v>1240</v>
      </c>
      <c r="F296" s="20" t="s">
        <v>1241</v>
      </c>
      <c r="G296" s="20" t="s">
        <v>1242</v>
      </c>
      <c r="H296" s="20" t="s">
        <v>1243</v>
      </c>
      <c r="I296" s="20" t="s">
        <v>461</v>
      </c>
      <c r="J296" s="20" t="s">
        <v>1240</v>
      </c>
      <c r="K296" s="20" t="s">
        <v>1240</v>
      </c>
      <c r="L296" s="20" t="s">
        <v>1244</v>
      </c>
      <c r="M296" s="21">
        <v>45643</v>
      </c>
      <c r="N296" t="str">
        <f t="shared" si="52"/>
        <v>5411140000</v>
      </c>
      <c r="O296" t="str">
        <f t="shared" si="53"/>
        <v>Műszakpótlék kiadásai</v>
      </c>
      <c r="P296" t="str">
        <f t="shared" si="54"/>
        <v>KM1101</v>
      </c>
      <c r="Q296" t="str">
        <f t="shared" si="55"/>
        <v>Törvény szerinti illetmények, munkabérek</v>
      </c>
      <c r="R296" t="str">
        <f t="shared" si="56"/>
        <v>KM11</v>
      </c>
      <c r="S296" t="str">
        <f t="shared" si="57"/>
        <v>Személyi</v>
      </c>
      <c r="T296" t="str">
        <f t="shared" si="58"/>
        <v>KM1</v>
      </c>
      <c r="U296" t="str">
        <f t="shared" si="59"/>
        <v>Személyi és járulék</v>
      </c>
      <c r="V296" t="str">
        <f t="shared" si="60"/>
        <v>KM</v>
      </c>
      <c r="W296" t="str">
        <f t="shared" si="61"/>
        <v>Működési kiadások</v>
      </c>
      <c r="X296" t="str">
        <f t="shared" si="62"/>
        <v>KIADASOK</v>
      </c>
      <c r="Y296" t="str">
        <f t="shared" si="63"/>
        <v>Kiadások</v>
      </c>
      <c r="Z296" t="str">
        <f t="shared" si="64"/>
        <v>kell</v>
      </c>
      <c r="AA296" t="str">
        <f>IF(L296&lt;&gt;"0006","nem kell",IF(AND(VLOOKUP($A296,pü_tétel_csop!$A:$B,1,1)&lt;=$A296,VLOOKUP($A296,pü_tétel_csop!$A:$B,2,1)&gt;=$A296),VLOOKUP($A296,pü_tétel_csop!$A:$D,4,1),"nincs besorolva"))</f>
        <v>KM1</v>
      </c>
    </row>
    <row r="297" spans="1:27" x14ac:dyDescent="0.25">
      <c r="A297" s="20" t="s">
        <v>469</v>
      </c>
      <c r="B297" s="20" t="s">
        <v>470</v>
      </c>
      <c r="C297" s="20" t="s">
        <v>1393</v>
      </c>
      <c r="D297" s="20" t="s">
        <v>1240</v>
      </c>
      <c r="E297" s="20" t="s">
        <v>1240</v>
      </c>
      <c r="F297" s="20" t="s">
        <v>1241</v>
      </c>
      <c r="G297" s="20" t="s">
        <v>1242</v>
      </c>
      <c r="H297" s="20" t="s">
        <v>1243</v>
      </c>
      <c r="I297" s="20" t="s">
        <v>461</v>
      </c>
      <c r="J297" s="20" t="s">
        <v>1240</v>
      </c>
      <c r="K297" s="20" t="s">
        <v>1240</v>
      </c>
      <c r="L297" s="20" t="s">
        <v>1244</v>
      </c>
      <c r="M297" s="21">
        <v>45643</v>
      </c>
      <c r="N297" t="str">
        <f t="shared" si="52"/>
        <v>5411150000</v>
      </c>
      <c r="O297" t="str">
        <f t="shared" si="53"/>
        <v>Egyéb kötelező pótlékok kiadásai</v>
      </c>
      <c r="P297" t="str">
        <f t="shared" si="54"/>
        <v>KM1101</v>
      </c>
      <c r="Q297" t="str">
        <f t="shared" si="55"/>
        <v>Törvény szerinti illetmények, munkabérek</v>
      </c>
      <c r="R297" t="str">
        <f t="shared" si="56"/>
        <v>KM11</v>
      </c>
      <c r="S297" t="str">
        <f t="shared" si="57"/>
        <v>Személyi</v>
      </c>
      <c r="T297" t="str">
        <f t="shared" si="58"/>
        <v>KM1</v>
      </c>
      <c r="U297" t="str">
        <f t="shared" si="59"/>
        <v>Személyi és járulék</v>
      </c>
      <c r="V297" t="str">
        <f t="shared" si="60"/>
        <v>KM</v>
      </c>
      <c r="W297" t="str">
        <f t="shared" si="61"/>
        <v>Működési kiadások</v>
      </c>
      <c r="X297" t="str">
        <f t="shared" si="62"/>
        <v>KIADASOK</v>
      </c>
      <c r="Y297" t="str">
        <f t="shared" si="63"/>
        <v>Kiadások</v>
      </c>
      <c r="Z297" t="str">
        <f t="shared" si="64"/>
        <v>kell</v>
      </c>
      <c r="AA297" t="str">
        <f>IF(L297&lt;&gt;"0006","nem kell",IF(AND(VLOOKUP($A297,pü_tétel_csop!$A:$B,1,1)&lt;=$A297,VLOOKUP($A297,pü_tétel_csop!$A:$B,2,1)&gt;=$A297),VLOOKUP($A297,pü_tétel_csop!$A:$D,4,1),"nincs besorolva"))</f>
        <v>KM1</v>
      </c>
    </row>
    <row r="298" spans="1:27" x14ac:dyDescent="0.25">
      <c r="A298" s="20" t="s">
        <v>471</v>
      </c>
      <c r="B298" s="20" t="s">
        <v>472</v>
      </c>
      <c r="C298" s="20" t="s">
        <v>1394</v>
      </c>
      <c r="D298" s="20" t="s">
        <v>1240</v>
      </c>
      <c r="E298" s="20" t="s">
        <v>1240</v>
      </c>
      <c r="F298" s="20" t="s">
        <v>1241</v>
      </c>
      <c r="G298" s="20" t="s">
        <v>1242</v>
      </c>
      <c r="H298" s="20" t="s">
        <v>1243</v>
      </c>
      <c r="I298" s="20" t="s">
        <v>461</v>
      </c>
      <c r="J298" s="20" t="s">
        <v>1240</v>
      </c>
      <c r="K298" s="20" t="s">
        <v>1240</v>
      </c>
      <c r="L298" s="20" t="s">
        <v>1244</v>
      </c>
      <c r="M298" s="21">
        <v>45643</v>
      </c>
      <c r="N298" t="str">
        <f t="shared" si="52"/>
        <v>5411160000</v>
      </c>
      <c r="O298" t="str">
        <f t="shared" si="53"/>
        <v>Egyéb feltételektől függő pótlékok és jutt.</v>
      </c>
      <c r="P298" t="str">
        <f t="shared" si="54"/>
        <v>KM1101</v>
      </c>
      <c r="Q298" t="str">
        <f t="shared" si="55"/>
        <v>Törvény szerinti illetmények, munkabérek</v>
      </c>
      <c r="R298" t="str">
        <f t="shared" si="56"/>
        <v>KM11</v>
      </c>
      <c r="S298" t="str">
        <f t="shared" si="57"/>
        <v>Személyi</v>
      </c>
      <c r="T298" t="str">
        <f t="shared" si="58"/>
        <v>KM1</v>
      </c>
      <c r="U298" t="str">
        <f t="shared" si="59"/>
        <v>Személyi és járulék</v>
      </c>
      <c r="V298" t="str">
        <f t="shared" si="60"/>
        <v>KM</v>
      </c>
      <c r="W298" t="str">
        <f t="shared" si="61"/>
        <v>Működési kiadások</v>
      </c>
      <c r="X298" t="str">
        <f t="shared" si="62"/>
        <v>KIADASOK</v>
      </c>
      <c r="Y298" t="str">
        <f t="shared" si="63"/>
        <v>Kiadások</v>
      </c>
      <c r="Z298" t="str">
        <f t="shared" si="64"/>
        <v>kell</v>
      </c>
      <c r="AA298" t="str">
        <f>IF(L298&lt;&gt;"0006","nem kell",IF(AND(VLOOKUP($A298,pü_tétel_csop!$A:$B,1,1)&lt;=$A298,VLOOKUP($A298,pü_tétel_csop!$A:$B,2,1)&gt;=$A298),VLOOKUP($A298,pü_tétel_csop!$A:$D,4,1),"nincs besorolva"))</f>
        <v>KM1</v>
      </c>
    </row>
    <row r="299" spans="1:27" x14ac:dyDescent="0.25">
      <c r="A299" s="20" t="s">
        <v>473</v>
      </c>
      <c r="B299" s="20" t="s">
        <v>474</v>
      </c>
      <c r="C299" s="20" t="s">
        <v>1395</v>
      </c>
      <c r="D299" s="20" t="s">
        <v>1240</v>
      </c>
      <c r="E299" s="20" t="s">
        <v>1240</v>
      </c>
      <c r="F299" s="20" t="s">
        <v>1241</v>
      </c>
      <c r="G299" s="20" t="s">
        <v>1242</v>
      </c>
      <c r="H299" s="20" t="s">
        <v>1243</v>
      </c>
      <c r="I299" s="20" t="s">
        <v>461</v>
      </c>
      <c r="J299" s="20" t="s">
        <v>1240</v>
      </c>
      <c r="K299" s="20" t="s">
        <v>1240</v>
      </c>
      <c r="L299" s="20" t="s">
        <v>1244</v>
      </c>
      <c r="M299" s="21">
        <v>45643</v>
      </c>
      <c r="N299" t="str">
        <f t="shared" si="52"/>
        <v>5411170000</v>
      </c>
      <c r="O299" t="str">
        <f t="shared" si="53"/>
        <v>Illetménykompenzáció kiadásai</v>
      </c>
      <c r="P299" t="str">
        <f t="shared" si="54"/>
        <v>KM1101</v>
      </c>
      <c r="Q299" t="str">
        <f t="shared" si="55"/>
        <v>Törvény szerinti illetmények, munkabérek</v>
      </c>
      <c r="R299" t="str">
        <f t="shared" si="56"/>
        <v>KM11</v>
      </c>
      <c r="S299" t="str">
        <f t="shared" si="57"/>
        <v>Személyi</v>
      </c>
      <c r="T299" t="str">
        <f t="shared" si="58"/>
        <v>KM1</v>
      </c>
      <c r="U299" t="str">
        <f t="shared" si="59"/>
        <v>Személyi és járulék</v>
      </c>
      <c r="V299" t="str">
        <f t="shared" si="60"/>
        <v>KM</v>
      </c>
      <c r="W299" t="str">
        <f t="shared" si="61"/>
        <v>Működési kiadások</v>
      </c>
      <c r="X299" t="str">
        <f t="shared" si="62"/>
        <v>KIADASOK</v>
      </c>
      <c r="Y299" t="str">
        <f t="shared" si="63"/>
        <v>Kiadások</v>
      </c>
      <c r="Z299" t="str">
        <f t="shared" si="64"/>
        <v>kell</v>
      </c>
      <c r="AA299" t="str">
        <f>IF(L299&lt;&gt;"0006","nem kell",IF(AND(VLOOKUP($A299,pü_tétel_csop!$A:$B,1,1)&lt;=$A299,VLOOKUP($A299,pü_tétel_csop!$A:$B,2,1)&gt;=$A299),VLOOKUP($A299,pü_tétel_csop!$A:$D,4,1),"nincs besorolva"))</f>
        <v>KM1</v>
      </c>
    </row>
    <row r="300" spans="1:27" x14ac:dyDescent="0.25">
      <c r="A300" s="20" t="s">
        <v>475</v>
      </c>
      <c r="B300" s="20" t="s">
        <v>476</v>
      </c>
      <c r="C300" s="20" t="s">
        <v>1396</v>
      </c>
      <c r="D300" s="20" t="s">
        <v>1240</v>
      </c>
      <c r="E300" s="20" t="s">
        <v>1240</v>
      </c>
      <c r="F300" s="20" t="s">
        <v>1241</v>
      </c>
      <c r="G300" s="20" t="s">
        <v>1242</v>
      </c>
      <c r="H300" s="20" t="s">
        <v>1243</v>
      </c>
      <c r="I300" s="20" t="s">
        <v>461</v>
      </c>
      <c r="J300" s="20" t="s">
        <v>1240</v>
      </c>
      <c r="K300" s="20" t="s">
        <v>1240</v>
      </c>
      <c r="L300" s="20" t="s">
        <v>1244</v>
      </c>
      <c r="M300" s="21">
        <v>45643</v>
      </c>
      <c r="N300" t="str">
        <f t="shared" si="52"/>
        <v>5411180000</v>
      </c>
      <c r="O300" t="str">
        <f t="shared" si="53"/>
        <v>Kereset-kiegészítés kiadásai</v>
      </c>
      <c r="P300" t="str">
        <f t="shared" si="54"/>
        <v>KM1101</v>
      </c>
      <c r="Q300" t="str">
        <f t="shared" si="55"/>
        <v>Törvény szerinti illetmények, munkabérek</v>
      </c>
      <c r="R300" t="str">
        <f t="shared" si="56"/>
        <v>KM11</v>
      </c>
      <c r="S300" t="str">
        <f t="shared" si="57"/>
        <v>Személyi</v>
      </c>
      <c r="T300" t="str">
        <f t="shared" si="58"/>
        <v>KM1</v>
      </c>
      <c r="U300" t="str">
        <f t="shared" si="59"/>
        <v>Személyi és járulék</v>
      </c>
      <c r="V300" t="str">
        <f t="shared" si="60"/>
        <v>KM</v>
      </c>
      <c r="W300" t="str">
        <f t="shared" si="61"/>
        <v>Működési kiadások</v>
      </c>
      <c r="X300" t="str">
        <f t="shared" si="62"/>
        <v>KIADASOK</v>
      </c>
      <c r="Y300" t="str">
        <f t="shared" si="63"/>
        <v>Kiadások</v>
      </c>
      <c r="Z300" t="str">
        <f t="shared" si="64"/>
        <v>kell</v>
      </c>
      <c r="AA300" t="str">
        <f>IF(L300&lt;&gt;"0006","nem kell",IF(AND(VLOOKUP($A300,pü_tétel_csop!$A:$B,1,1)&lt;=$A300,VLOOKUP($A300,pü_tétel_csop!$A:$B,2,1)&gt;=$A300),VLOOKUP($A300,pü_tétel_csop!$A:$D,4,1),"nincs besorolva"))</f>
        <v>KM1</v>
      </c>
    </row>
    <row r="301" spans="1:27" x14ac:dyDescent="0.25">
      <c r="A301" s="20" t="s">
        <v>477</v>
      </c>
      <c r="B301" s="20" t="s">
        <v>478</v>
      </c>
      <c r="C301" s="20" t="s">
        <v>1397</v>
      </c>
      <c r="D301" s="20" t="s">
        <v>1240</v>
      </c>
      <c r="E301" s="20" t="s">
        <v>1240</v>
      </c>
      <c r="F301" s="20" t="s">
        <v>1241</v>
      </c>
      <c r="G301" s="20" t="s">
        <v>1242</v>
      </c>
      <c r="H301" s="20" t="s">
        <v>1243</v>
      </c>
      <c r="I301" s="20" t="s">
        <v>461</v>
      </c>
      <c r="J301" s="20" t="s">
        <v>1240</v>
      </c>
      <c r="K301" s="20" t="s">
        <v>1240</v>
      </c>
      <c r="L301" s="20" t="s">
        <v>1244</v>
      </c>
      <c r="M301" s="21">
        <v>45643</v>
      </c>
      <c r="N301" t="str">
        <f t="shared" si="52"/>
        <v>5411190000</v>
      </c>
      <c r="O301" t="str">
        <f t="shared" si="53"/>
        <v>Egyéb törvény szerinti juttatások kiadásai</v>
      </c>
      <c r="P301" t="str">
        <f t="shared" si="54"/>
        <v>KM1101</v>
      </c>
      <c r="Q301" t="str">
        <f t="shared" si="55"/>
        <v>Törvény szerinti illetmények, munkabérek</v>
      </c>
      <c r="R301" t="str">
        <f t="shared" si="56"/>
        <v>KM11</v>
      </c>
      <c r="S301" t="str">
        <f t="shared" si="57"/>
        <v>Személyi</v>
      </c>
      <c r="T301" t="str">
        <f t="shared" si="58"/>
        <v>KM1</v>
      </c>
      <c r="U301" t="str">
        <f t="shared" si="59"/>
        <v>Személyi és járulék</v>
      </c>
      <c r="V301" t="str">
        <f t="shared" si="60"/>
        <v>KM</v>
      </c>
      <c r="W301" t="str">
        <f t="shared" si="61"/>
        <v>Működési kiadások</v>
      </c>
      <c r="X301" t="str">
        <f t="shared" si="62"/>
        <v>KIADASOK</v>
      </c>
      <c r="Y301" t="str">
        <f t="shared" si="63"/>
        <v>Kiadások</v>
      </c>
      <c r="Z301" t="str">
        <f t="shared" si="64"/>
        <v>kell</v>
      </c>
      <c r="AA301" t="str">
        <f>IF(L301&lt;&gt;"0006","nem kell",IF(AND(VLOOKUP($A301,pü_tétel_csop!$A:$B,1,1)&lt;=$A301,VLOOKUP($A301,pü_tétel_csop!$A:$B,2,1)&gt;=$A301),VLOOKUP($A301,pü_tétel_csop!$A:$D,4,1),"nincs besorolva"))</f>
        <v>KM1</v>
      </c>
    </row>
    <row r="302" spans="1:27" x14ac:dyDescent="0.25">
      <c r="A302" s="20" t="s">
        <v>479</v>
      </c>
      <c r="B302" s="20" t="s">
        <v>480</v>
      </c>
      <c r="C302" s="20" t="s">
        <v>480</v>
      </c>
      <c r="D302" s="20" t="s">
        <v>1240</v>
      </c>
      <c r="E302" s="20" t="s">
        <v>1240</v>
      </c>
      <c r="F302" s="20" t="s">
        <v>1241</v>
      </c>
      <c r="G302" s="20" t="s">
        <v>1242</v>
      </c>
      <c r="H302" s="20" t="s">
        <v>1243</v>
      </c>
      <c r="I302" s="20" t="s">
        <v>461</v>
      </c>
      <c r="J302" s="20" t="s">
        <v>1240</v>
      </c>
      <c r="K302" s="20" t="s">
        <v>1240</v>
      </c>
      <c r="L302" s="20" t="s">
        <v>1244</v>
      </c>
      <c r="M302" s="21">
        <v>45643</v>
      </c>
      <c r="N302" t="str">
        <f t="shared" si="52"/>
        <v>5411200000</v>
      </c>
      <c r="O302" t="str">
        <f t="shared" si="53"/>
        <v>Rezidens pótlék</v>
      </c>
      <c r="P302" t="str">
        <f t="shared" si="54"/>
        <v>KM1101</v>
      </c>
      <c r="Q302" t="str">
        <f t="shared" si="55"/>
        <v>Törvény szerinti illetmények, munkabérek</v>
      </c>
      <c r="R302" t="str">
        <f t="shared" si="56"/>
        <v>KM11</v>
      </c>
      <c r="S302" t="str">
        <f t="shared" si="57"/>
        <v>Személyi</v>
      </c>
      <c r="T302" t="str">
        <f t="shared" si="58"/>
        <v>KM1</v>
      </c>
      <c r="U302" t="str">
        <f t="shared" si="59"/>
        <v>Személyi és járulék</v>
      </c>
      <c r="V302" t="str">
        <f t="shared" si="60"/>
        <v>KM</v>
      </c>
      <c r="W302" t="str">
        <f t="shared" si="61"/>
        <v>Működési kiadások</v>
      </c>
      <c r="X302" t="str">
        <f t="shared" si="62"/>
        <v>KIADASOK</v>
      </c>
      <c r="Y302" t="str">
        <f t="shared" si="63"/>
        <v>Kiadások</v>
      </c>
      <c r="Z302" t="str">
        <f t="shared" si="64"/>
        <v>kell</v>
      </c>
      <c r="AA302" t="str">
        <f>IF(L302&lt;&gt;"0006","nem kell",IF(AND(VLOOKUP($A302,pü_tétel_csop!$A:$B,1,1)&lt;=$A302,VLOOKUP($A302,pü_tétel_csop!$A:$B,2,1)&gt;=$A302),VLOOKUP($A302,pü_tétel_csop!$A:$D,4,1),"nincs besorolva"))</f>
        <v>KM1</v>
      </c>
    </row>
    <row r="303" spans="1:27" x14ac:dyDescent="0.25">
      <c r="A303" s="20" t="s">
        <v>1992</v>
      </c>
      <c r="B303" s="20" t="s">
        <v>543</v>
      </c>
      <c r="C303" s="20" t="s">
        <v>1415</v>
      </c>
      <c r="D303" s="20" t="s">
        <v>1240</v>
      </c>
      <c r="E303" s="20" t="s">
        <v>1240</v>
      </c>
      <c r="F303" s="20" t="s">
        <v>1241</v>
      </c>
      <c r="G303" s="20" t="s">
        <v>1242</v>
      </c>
      <c r="H303" s="20" t="s">
        <v>1243</v>
      </c>
      <c r="I303" s="20" t="s">
        <v>461</v>
      </c>
      <c r="J303" s="20" t="s">
        <v>1240</v>
      </c>
      <c r="K303" s="20" t="s">
        <v>1240</v>
      </c>
      <c r="L303" s="20" t="s">
        <v>1244</v>
      </c>
      <c r="M303" s="21">
        <v>45643</v>
      </c>
      <c r="N303" t="str">
        <f t="shared" si="52"/>
        <v>5411210000</v>
      </c>
      <c r="O303" t="str">
        <f t="shared" si="53"/>
        <v>Többletfeladatok ellátásának kiadásai</v>
      </c>
      <c r="P303" t="str">
        <f t="shared" si="54"/>
        <v>KM1101</v>
      </c>
      <c r="Q303" t="str">
        <f t="shared" si="55"/>
        <v>Törvény szerinti illetmények, munkabérek</v>
      </c>
      <c r="R303" t="str">
        <f t="shared" si="56"/>
        <v>KM11</v>
      </c>
      <c r="S303" t="str">
        <f t="shared" si="57"/>
        <v>Személyi</v>
      </c>
      <c r="T303" t="str">
        <f t="shared" si="58"/>
        <v>KM1</v>
      </c>
      <c r="U303" t="str">
        <f t="shared" si="59"/>
        <v>Személyi és járulék</v>
      </c>
      <c r="V303" t="str">
        <f t="shared" si="60"/>
        <v>KM</v>
      </c>
      <c r="W303" t="str">
        <f t="shared" si="61"/>
        <v>Működési kiadások</v>
      </c>
      <c r="X303" t="str">
        <f t="shared" si="62"/>
        <v>KIADASOK</v>
      </c>
      <c r="Y303" t="str">
        <f t="shared" si="63"/>
        <v>Kiadások</v>
      </c>
      <c r="Z303" t="str">
        <f t="shared" si="64"/>
        <v>kell</v>
      </c>
      <c r="AA303" t="str">
        <f>IF(L303&lt;&gt;"0006","nem kell",IF(AND(VLOOKUP($A303,pü_tétel_csop!$A:$B,1,1)&lt;=$A303,VLOOKUP($A303,pü_tétel_csop!$A:$B,2,1)&gt;=$A303),VLOOKUP($A303,pü_tétel_csop!$A:$D,4,1),"nincs besorolva"))</f>
        <v>KM1</v>
      </c>
    </row>
    <row r="304" spans="1:27" x14ac:dyDescent="0.25">
      <c r="A304" s="20" t="s">
        <v>482</v>
      </c>
      <c r="B304" s="20" t="s">
        <v>483</v>
      </c>
      <c r="C304" s="20" t="s">
        <v>483</v>
      </c>
      <c r="D304" s="20" t="s">
        <v>1240</v>
      </c>
      <c r="E304" s="20" t="s">
        <v>1240</v>
      </c>
      <c r="F304" s="20" t="s">
        <v>1241</v>
      </c>
      <c r="G304" s="20" t="s">
        <v>1242</v>
      </c>
      <c r="H304" s="20" t="s">
        <v>1243</v>
      </c>
      <c r="I304" s="20" t="s">
        <v>481</v>
      </c>
      <c r="J304" s="20" t="s">
        <v>1240</v>
      </c>
      <c r="K304" s="20" t="s">
        <v>1240</v>
      </c>
      <c r="L304" s="20" t="s">
        <v>1244</v>
      </c>
      <c r="M304" s="21">
        <v>45643</v>
      </c>
      <c r="N304" t="str">
        <f t="shared" si="52"/>
        <v>5421110000</v>
      </c>
      <c r="O304" t="str">
        <f t="shared" si="53"/>
        <v>Normatív jutalmak</v>
      </c>
      <c r="P304" t="str">
        <f t="shared" si="54"/>
        <v>KM1102</v>
      </c>
      <c r="Q304" t="str">
        <f t="shared" si="55"/>
        <v>Teljesítményértékelés alapú díjazás és jutalom</v>
      </c>
      <c r="R304" t="str">
        <f t="shared" si="56"/>
        <v>KM11</v>
      </c>
      <c r="S304" t="str">
        <f t="shared" si="57"/>
        <v>Személyi</v>
      </c>
      <c r="T304" t="str">
        <f t="shared" si="58"/>
        <v>KM1</v>
      </c>
      <c r="U304" t="str">
        <f t="shared" si="59"/>
        <v>Személyi és járulék</v>
      </c>
      <c r="V304" t="str">
        <f t="shared" si="60"/>
        <v>KM</v>
      </c>
      <c r="W304" t="str">
        <f t="shared" si="61"/>
        <v>Működési kiadások</v>
      </c>
      <c r="X304" t="str">
        <f t="shared" si="62"/>
        <v>KIADASOK</v>
      </c>
      <c r="Y304" t="str">
        <f t="shared" si="63"/>
        <v>Kiadások</v>
      </c>
      <c r="Z304" t="str">
        <f t="shared" si="64"/>
        <v>kell</v>
      </c>
      <c r="AA304" t="str">
        <f>IF(L304&lt;&gt;"0006","nem kell",IF(AND(VLOOKUP($A304,pü_tétel_csop!$A:$B,1,1)&lt;=$A304,VLOOKUP($A304,pü_tétel_csop!$A:$B,2,1)&gt;=$A304),VLOOKUP($A304,pü_tétel_csop!$A:$D,4,1),"nincs besorolva"))</f>
        <v>KM1</v>
      </c>
    </row>
    <row r="305" spans="1:27" x14ac:dyDescent="0.25">
      <c r="A305" s="20" t="s">
        <v>484</v>
      </c>
      <c r="B305" s="20" t="s">
        <v>485</v>
      </c>
      <c r="C305" s="20" t="s">
        <v>1398</v>
      </c>
      <c r="D305" s="20" t="s">
        <v>1240</v>
      </c>
      <c r="E305" s="20" t="s">
        <v>1240</v>
      </c>
      <c r="F305" s="20" t="s">
        <v>1241</v>
      </c>
      <c r="G305" s="20" t="s">
        <v>1242</v>
      </c>
      <c r="H305" s="20" t="s">
        <v>1243</v>
      </c>
      <c r="I305" s="20" t="s">
        <v>481</v>
      </c>
      <c r="J305" s="20" t="s">
        <v>1240</v>
      </c>
      <c r="K305" s="20" t="s">
        <v>1240</v>
      </c>
      <c r="L305" s="20" t="s">
        <v>1244</v>
      </c>
      <c r="M305" s="21">
        <v>45643</v>
      </c>
      <c r="N305" t="str">
        <f t="shared" si="52"/>
        <v>5421120000</v>
      </c>
      <c r="O305" t="str">
        <f t="shared" si="53"/>
        <v>Céljuttatás, projektprémium</v>
      </c>
      <c r="P305" t="str">
        <f t="shared" si="54"/>
        <v>KM1102</v>
      </c>
      <c r="Q305" t="str">
        <f t="shared" si="55"/>
        <v>Teljesítményértékelés alapú díjazás és jutalom</v>
      </c>
      <c r="R305" t="str">
        <f t="shared" si="56"/>
        <v>KM11</v>
      </c>
      <c r="S305" t="str">
        <f t="shared" si="57"/>
        <v>Személyi</v>
      </c>
      <c r="T305" t="str">
        <f t="shared" si="58"/>
        <v>KM1</v>
      </c>
      <c r="U305" t="str">
        <f t="shared" si="59"/>
        <v>Személyi és járulék</v>
      </c>
      <c r="V305" t="str">
        <f t="shared" si="60"/>
        <v>KM</v>
      </c>
      <c r="W305" t="str">
        <f t="shared" si="61"/>
        <v>Működési kiadások</v>
      </c>
      <c r="X305" t="str">
        <f t="shared" si="62"/>
        <v>KIADASOK</v>
      </c>
      <c r="Y305" t="str">
        <f t="shared" si="63"/>
        <v>Kiadások</v>
      </c>
      <c r="Z305" t="str">
        <f t="shared" si="64"/>
        <v>kell</v>
      </c>
      <c r="AA305" t="str">
        <f>IF(L305&lt;&gt;"0006","nem kell",IF(AND(VLOOKUP($A305,pü_tétel_csop!$A:$B,1,1)&lt;=$A305,VLOOKUP($A305,pü_tétel_csop!$A:$B,2,1)&gt;=$A305),VLOOKUP($A305,pü_tétel_csop!$A:$D,4,1),"nincs besorolva"))</f>
        <v>KM1</v>
      </c>
    </row>
    <row r="306" spans="1:27" x14ac:dyDescent="0.25">
      <c r="A306" s="20" t="s">
        <v>486</v>
      </c>
      <c r="B306" s="20" t="s">
        <v>487</v>
      </c>
      <c r="C306" s="20" t="s">
        <v>1399</v>
      </c>
      <c r="D306" s="20" t="s">
        <v>1240</v>
      </c>
      <c r="E306" s="20" t="s">
        <v>1240</v>
      </c>
      <c r="F306" s="20" t="s">
        <v>1241</v>
      </c>
      <c r="G306" s="20" t="s">
        <v>1242</v>
      </c>
      <c r="H306" s="20" t="s">
        <v>1243</v>
      </c>
      <c r="I306" s="20" t="s">
        <v>481</v>
      </c>
      <c r="J306" s="20" t="s">
        <v>1240</v>
      </c>
      <c r="K306" s="20" t="s">
        <v>1240</v>
      </c>
      <c r="L306" s="20" t="s">
        <v>1244</v>
      </c>
      <c r="M306" s="21">
        <v>45643</v>
      </c>
      <c r="N306" t="str">
        <f t="shared" si="52"/>
        <v>5421130000</v>
      </c>
      <c r="O306" t="str">
        <f t="shared" si="53"/>
        <v>Egyéb teljesítményhez kötött jutalom</v>
      </c>
      <c r="P306" t="str">
        <f t="shared" si="54"/>
        <v>KM1102</v>
      </c>
      <c r="Q306" t="str">
        <f t="shared" si="55"/>
        <v>Teljesítményértékelés alapú díjazás és jutalom</v>
      </c>
      <c r="R306" t="str">
        <f t="shared" si="56"/>
        <v>KM11</v>
      </c>
      <c r="S306" t="str">
        <f t="shared" si="57"/>
        <v>Személyi</v>
      </c>
      <c r="T306" t="str">
        <f t="shared" si="58"/>
        <v>KM1</v>
      </c>
      <c r="U306" t="str">
        <f t="shared" si="59"/>
        <v>Személyi és járulék</v>
      </c>
      <c r="V306" t="str">
        <f t="shared" si="60"/>
        <v>KM</v>
      </c>
      <c r="W306" t="str">
        <f t="shared" si="61"/>
        <v>Működési kiadások</v>
      </c>
      <c r="X306" t="str">
        <f t="shared" si="62"/>
        <v>KIADASOK</v>
      </c>
      <c r="Y306" t="str">
        <f t="shared" si="63"/>
        <v>Kiadások</v>
      </c>
      <c r="Z306" t="str">
        <f t="shared" si="64"/>
        <v>kell</v>
      </c>
      <c r="AA306" t="str">
        <f>IF(L306&lt;&gt;"0006","nem kell",IF(AND(VLOOKUP($A306,pü_tétel_csop!$A:$B,1,1)&lt;=$A306,VLOOKUP($A306,pü_tétel_csop!$A:$B,2,1)&gt;=$A306),VLOOKUP($A306,pü_tétel_csop!$A:$D,4,1),"nincs besorolva"))</f>
        <v>KM1</v>
      </c>
    </row>
    <row r="307" spans="1:27" x14ac:dyDescent="0.25">
      <c r="A307" s="20" t="s">
        <v>2017</v>
      </c>
      <c r="B307" s="20" t="s">
        <v>2018</v>
      </c>
      <c r="C307" s="20" t="s">
        <v>2019</v>
      </c>
      <c r="D307" s="20" t="s">
        <v>1240</v>
      </c>
      <c r="E307" s="20" t="s">
        <v>1240</v>
      </c>
      <c r="F307" s="20" t="s">
        <v>1241</v>
      </c>
      <c r="G307" s="20" t="s">
        <v>1242</v>
      </c>
      <c r="H307" s="20" t="s">
        <v>1243</v>
      </c>
      <c r="I307" s="20" t="s">
        <v>481</v>
      </c>
      <c r="J307" s="20" t="s">
        <v>1240</v>
      </c>
      <c r="K307" s="20" t="s">
        <v>1240</v>
      </c>
      <c r="L307" s="20" t="s">
        <v>1244</v>
      </c>
      <c r="M307" s="21">
        <v>45643</v>
      </c>
      <c r="N307" t="str">
        <f t="shared" si="52"/>
        <v>5421140000</v>
      </c>
      <c r="O307" t="str">
        <f t="shared" si="53"/>
        <v>Teljesítményértékelés alapú díjazás</v>
      </c>
      <c r="P307" t="str">
        <f t="shared" si="54"/>
        <v>KM1102</v>
      </c>
      <c r="Q307" t="str">
        <f t="shared" si="55"/>
        <v>Teljesítményértékelés alapú díjazás és jutalom</v>
      </c>
      <c r="R307" t="str">
        <f t="shared" si="56"/>
        <v>KM11</v>
      </c>
      <c r="S307" t="str">
        <f t="shared" si="57"/>
        <v>Személyi</v>
      </c>
      <c r="T307" t="str">
        <f t="shared" si="58"/>
        <v>KM1</v>
      </c>
      <c r="U307" t="str">
        <f t="shared" si="59"/>
        <v>Személyi és járulék</v>
      </c>
      <c r="V307" t="str">
        <f t="shared" si="60"/>
        <v>KM</v>
      </c>
      <c r="W307" t="str">
        <f t="shared" si="61"/>
        <v>Működési kiadások</v>
      </c>
      <c r="X307" t="str">
        <f t="shared" si="62"/>
        <v>KIADASOK</v>
      </c>
      <c r="Y307" t="str">
        <f t="shared" si="63"/>
        <v>Kiadások</v>
      </c>
      <c r="Z307" t="str">
        <f t="shared" si="64"/>
        <v>kell</v>
      </c>
      <c r="AA307" t="str">
        <f>IF(L307&lt;&gt;"0006","nem kell",IF(AND(VLOOKUP($A307,pü_tétel_csop!$A:$B,1,1)&lt;=$A307,VLOOKUP($A307,pü_tétel_csop!$A:$B,2,1)&gt;=$A307),VLOOKUP($A307,pü_tétel_csop!$A:$D,4,1),"nincs besorolva"))</f>
        <v>KM1</v>
      </c>
    </row>
    <row r="308" spans="1:27" x14ac:dyDescent="0.25">
      <c r="A308" s="20" t="s">
        <v>489</v>
      </c>
      <c r="B308" s="20" t="s">
        <v>490</v>
      </c>
      <c r="C308" s="20" t="s">
        <v>490</v>
      </c>
      <c r="D308" s="20" t="s">
        <v>1240</v>
      </c>
      <c r="E308" s="20" t="s">
        <v>1240</v>
      </c>
      <c r="F308" s="20" t="s">
        <v>1241</v>
      </c>
      <c r="G308" s="20" t="s">
        <v>1242</v>
      </c>
      <c r="H308" s="20" t="s">
        <v>1243</v>
      </c>
      <c r="I308" s="20" t="s">
        <v>488</v>
      </c>
      <c r="J308" s="20" t="s">
        <v>1240</v>
      </c>
      <c r="K308" s="20" t="s">
        <v>1240</v>
      </c>
      <c r="L308" s="20" t="s">
        <v>1244</v>
      </c>
      <c r="M308" s="21">
        <v>45643</v>
      </c>
      <c r="N308" t="str">
        <f t="shared" si="52"/>
        <v>5431110000</v>
      </c>
      <c r="O308" t="str">
        <f t="shared" si="53"/>
        <v>Túlóra</v>
      </c>
      <c r="P308" t="str">
        <f t="shared" si="54"/>
        <v>KM1103</v>
      </c>
      <c r="Q308" t="str">
        <f t="shared" si="55"/>
        <v>Készenléti, ügyeleti, helyett.díj,túlóra</v>
      </c>
      <c r="R308" t="str">
        <f t="shared" si="56"/>
        <v>KM11</v>
      </c>
      <c r="S308" t="str">
        <f t="shared" si="57"/>
        <v>Személyi</v>
      </c>
      <c r="T308" t="str">
        <f t="shared" si="58"/>
        <v>KM1</v>
      </c>
      <c r="U308" t="str">
        <f t="shared" si="59"/>
        <v>Személyi és járulék</v>
      </c>
      <c r="V308" t="str">
        <f t="shared" si="60"/>
        <v>KM</v>
      </c>
      <c r="W308" t="str">
        <f t="shared" si="61"/>
        <v>Működési kiadások</v>
      </c>
      <c r="X308" t="str">
        <f t="shared" si="62"/>
        <v>KIADASOK</v>
      </c>
      <c r="Y308" t="str">
        <f t="shared" si="63"/>
        <v>Kiadások</v>
      </c>
      <c r="Z308" t="str">
        <f t="shared" si="64"/>
        <v>kell</v>
      </c>
      <c r="AA308" t="str">
        <f>IF(L308&lt;&gt;"0006","nem kell",IF(AND(VLOOKUP($A308,pü_tétel_csop!$A:$B,1,1)&lt;=$A308,VLOOKUP($A308,pü_tétel_csop!$A:$B,2,1)&gt;=$A308),VLOOKUP($A308,pü_tétel_csop!$A:$D,4,1),"nincs besorolva"))</f>
        <v>KM1</v>
      </c>
    </row>
    <row r="309" spans="1:27" x14ac:dyDescent="0.25">
      <c r="A309" s="20" t="s">
        <v>491</v>
      </c>
      <c r="B309" s="20" t="s">
        <v>492</v>
      </c>
      <c r="C309" s="20" t="s">
        <v>492</v>
      </c>
      <c r="D309" s="20" t="s">
        <v>1240</v>
      </c>
      <c r="E309" s="20" t="s">
        <v>1240</v>
      </c>
      <c r="F309" s="20" t="s">
        <v>1241</v>
      </c>
      <c r="G309" s="20" t="s">
        <v>1242</v>
      </c>
      <c r="H309" s="20" t="s">
        <v>1243</v>
      </c>
      <c r="I309" s="20" t="s">
        <v>488</v>
      </c>
      <c r="J309" s="20" t="s">
        <v>1240</v>
      </c>
      <c r="K309" s="20" t="s">
        <v>1240</v>
      </c>
      <c r="L309" s="20" t="s">
        <v>1244</v>
      </c>
      <c r="M309" s="21">
        <v>45643</v>
      </c>
      <c r="N309" t="str">
        <f t="shared" si="52"/>
        <v>5431120000</v>
      </c>
      <c r="O309" t="str">
        <f t="shared" si="53"/>
        <v>Készenlét</v>
      </c>
      <c r="P309" t="str">
        <f t="shared" si="54"/>
        <v>KM1103</v>
      </c>
      <c r="Q309" t="str">
        <f t="shared" si="55"/>
        <v>Készenléti, ügyeleti, helyett.díj,túlóra</v>
      </c>
      <c r="R309" t="str">
        <f t="shared" si="56"/>
        <v>KM11</v>
      </c>
      <c r="S309" t="str">
        <f t="shared" si="57"/>
        <v>Személyi</v>
      </c>
      <c r="T309" t="str">
        <f t="shared" si="58"/>
        <v>KM1</v>
      </c>
      <c r="U309" t="str">
        <f t="shared" si="59"/>
        <v>Személyi és járulék</v>
      </c>
      <c r="V309" t="str">
        <f t="shared" si="60"/>
        <v>KM</v>
      </c>
      <c r="W309" t="str">
        <f t="shared" si="61"/>
        <v>Működési kiadások</v>
      </c>
      <c r="X309" t="str">
        <f t="shared" si="62"/>
        <v>KIADASOK</v>
      </c>
      <c r="Y309" t="str">
        <f t="shared" si="63"/>
        <v>Kiadások</v>
      </c>
      <c r="Z309" t="str">
        <f t="shared" si="64"/>
        <v>kell</v>
      </c>
      <c r="AA309" t="str">
        <f>IF(L309&lt;&gt;"0006","nem kell",IF(AND(VLOOKUP($A309,pü_tétel_csop!$A:$B,1,1)&lt;=$A309,VLOOKUP($A309,pü_tétel_csop!$A:$B,2,1)&gt;=$A309),VLOOKUP($A309,pü_tétel_csop!$A:$D,4,1),"nincs besorolva"))</f>
        <v>KM1</v>
      </c>
    </row>
    <row r="310" spans="1:27" x14ac:dyDescent="0.25">
      <c r="A310" s="20" t="s">
        <v>493</v>
      </c>
      <c r="B310" s="20" t="s">
        <v>494</v>
      </c>
      <c r="C310" s="20" t="s">
        <v>494</v>
      </c>
      <c r="D310" s="20" t="s">
        <v>1240</v>
      </c>
      <c r="E310" s="20" t="s">
        <v>1240</v>
      </c>
      <c r="F310" s="20" t="s">
        <v>1241</v>
      </c>
      <c r="G310" s="20" t="s">
        <v>1242</v>
      </c>
      <c r="H310" s="20" t="s">
        <v>1243</v>
      </c>
      <c r="I310" s="20" t="s">
        <v>488</v>
      </c>
      <c r="J310" s="20" t="s">
        <v>1240</v>
      </c>
      <c r="K310" s="20" t="s">
        <v>1240</v>
      </c>
      <c r="L310" s="20" t="s">
        <v>1244</v>
      </c>
      <c r="M310" s="21">
        <v>45643</v>
      </c>
      <c r="N310" t="str">
        <f t="shared" si="52"/>
        <v>5431130000</v>
      </c>
      <c r="O310" t="str">
        <f t="shared" si="53"/>
        <v>Ügyelet</v>
      </c>
      <c r="P310" t="str">
        <f t="shared" si="54"/>
        <v>KM1103</v>
      </c>
      <c r="Q310" t="str">
        <f t="shared" si="55"/>
        <v>Készenléti, ügyeleti, helyett.díj,túlóra</v>
      </c>
      <c r="R310" t="str">
        <f t="shared" si="56"/>
        <v>KM11</v>
      </c>
      <c r="S310" t="str">
        <f t="shared" si="57"/>
        <v>Személyi</v>
      </c>
      <c r="T310" t="str">
        <f t="shared" si="58"/>
        <v>KM1</v>
      </c>
      <c r="U310" t="str">
        <f t="shared" si="59"/>
        <v>Személyi és járulék</v>
      </c>
      <c r="V310" t="str">
        <f t="shared" si="60"/>
        <v>KM</v>
      </c>
      <c r="W310" t="str">
        <f t="shared" si="61"/>
        <v>Működési kiadások</v>
      </c>
      <c r="X310" t="str">
        <f t="shared" si="62"/>
        <v>KIADASOK</v>
      </c>
      <c r="Y310" t="str">
        <f t="shared" si="63"/>
        <v>Kiadások</v>
      </c>
      <c r="Z310" t="str">
        <f t="shared" si="64"/>
        <v>kell</v>
      </c>
      <c r="AA310" t="str">
        <f>IF(L310&lt;&gt;"0006","nem kell",IF(AND(VLOOKUP($A310,pü_tétel_csop!$A:$B,1,1)&lt;=$A310,VLOOKUP($A310,pü_tétel_csop!$A:$B,2,1)&gt;=$A310),VLOOKUP($A310,pü_tétel_csop!$A:$D,4,1),"nincs besorolva"))</f>
        <v>KM1</v>
      </c>
    </row>
    <row r="311" spans="1:27" x14ac:dyDescent="0.25">
      <c r="A311" s="20" t="s">
        <v>495</v>
      </c>
      <c r="B311" s="20" t="s">
        <v>496</v>
      </c>
      <c r="C311" s="20" t="s">
        <v>496</v>
      </c>
      <c r="D311" s="20" t="s">
        <v>1240</v>
      </c>
      <c r="E311" s="20" t="s">
        <v>1240</v>
      </c>
      <c r="F311" s="20" t="s">
        <v>1241</v>
      </c>
      <c r="G311" s="20" t="s">
        <v>1242</v>
      </c>
      <c r="H311" s="20" t="s">
        <v>1243</v>
      </c>
      <c r="I311" s="20" t="s">
        <v>488</v>
      </c>
      <c r="J311" s="20" t="s">
        <v>1240</v>
      </c>
      <c r="K311" s="20" t="s">
        <v>1240</v>
      </c>
      <c r="L311" s="20" t="s">
        <v>1244</v>
      </c>
      <c r="M311" s="21">
        <v>45643</v>
      </c>
      <c r="N311" t="str">
        <f t="shared" si="52"/>
        <v>5431140000</v>
      </c>
      <c r="O311" t="str">
        <f t="shared" si="53"/>
        <v>Helyettesítési díj</v>
      </c>
      <c r="P311" t="str">
        <f t="shared" si="54"/>
        <v>KM1103</v>
      </c>
      <c r="Q311" t="str">
        <f t="shared" si="55"/>
        <v>Készenléti, ügyeleti, helyett.díj,túlóra</v>
      </c>
      <c r="R311" t="str">
        <f t="shared" si="56"/>
        <v>KM11</v>
      </c>
      <c r="S311" t="str">
        <f t="shared" si="57"/>
        <v>Személyi</v>
      </c>
      <c r="T311" t="str">
        <f t="shared" si="58"/>
        <v>KM1</v>
      </c>
      <c r="U311" t="str">
        <f t="shared" si="59"/>
        <v>Személyi és járulék</v>
      </c>
      <c r="V311" t="str">
        <f t="shared" si="60"/>
        <v>KM</v>
      </c>
      <c r="W311" t="str">
        <f t="shared" si="61"/>
        <v>Működési kiadások</v>
      </c>
      <c r="X311" t="str">
        <f t="shared" si="62"/>
        <v>KIADASOK</v>
      </c>
      <c r="Y311" t="str">
        <f t="shared" si="63"/>
        <v>Kiadások</v>
      </c>
      <c r="Z311" t="str">
        <f t="shared" si="64"/>
        <v>kell</v>
      </c>
      <c r="AA311" t="str">
        <f>IF(L311&lt;&gt;"0006","nem kell",IF(AND(VLOOKUP($A311,pü_tétel_csop!$A:$B,1,1)&lt;=$A311,VLOOKUP($A311,pü_tétel_csop!$A:$B,2,1)&gt;=$A311),VLOOKUP($A311,pü_tétel_csop!$A:$D,4,1),"nincs besorolva"))</f>
        <v>KM1</v>
      </c>
    </row>
    <row r="312" spans="1:27" x14ac:dyDescent="0.25">
      <c r="A312" s="20" t="s">
        <v>1993</v>
      </c>
      <c r="B312" s="20" t="s">
        <v>556</v>
      </c>
      <c r="C312" s="20" t="s">
        <v>1423</v>
      </c>
      <c r="D312" s="20" t="s">
        <v>1240</v>
      </c>
      <c r="E312" s="20" t="s">
        <v>1240</v>
      </c>
      <c r="F312" s="20" t="s">
        <v>1241</v>
      </c>
      <c r="G312" s="20" t="s">
        <v>1242</v>
      </c>
      <c r="H312" s="20" t="s">
        <v>1243</v>
      </c>
      <c r="I312" s="20" t="s">
        <v>1994</v>
      </c>
      <c r="J312" s="20" t="s">
        <v>1240</v>
      </c>
      <c r="K312" s="20" t="s">
        <v>1240</v>
      </c>
      <c r="L312" s="20" t="s">
        <v>1244</v>
      </c>
      <c r="M312" s="21">
        <v>45643</v>
      </c>
      <c r="N312" t="str">
        <f t="shared" si="52"/>
        <v>5441110000</v>
      </c>
      <c r="O312" t="str">
        <f t="shared" si="53"/>
        <v>Állományba nem tartozók megbízási díja</v>
      </c>
      <c r="P312" t="str">
        <f t="shared" si="54"/>
        <v>KM1111</v>
      </c>
      <c r="Q312" t="str">
        <f t="shared" si="55"/>
        <v>Egyéb bérköltség</v>
      </c>
      <c r="R312" t="str">
        <f t="shared" si="56"/>
        <v>KM11</v>
      </c>
      <c r="S312" t="str">
        <f t="shared" si="57"/>
        <v>Személyi</v>
      </c>
      <c r="T312" t="str">
        <f t="shared" si="58"/>
        <v>KM1</v>
      </c>
      <c r="U312" t="str">
        <f t="shared" si="59"/>
        <v>Személyi és járulék</v>
      </c>
      <c r="V312" t="str">
        <f t="shared" si="60"/>
        <v>KM</v>
      </c>
      <c r="W312" t="str">
        <f t="shared" si="61"/>
        <v>Működési kiadások</v>
      </c>
      <c r="X312" t="str">
        <f t="shared" si="62"/>
        <v>KIADASOK</v>
      </c>
      <c r="Y312" t="str">
        <f t="shared" si="63"/>
        <v>Kiadások</v>
      </c>
      <c r="Z312" t="str">
        <f t="shared" si="64"/>
        <v>kell</v>
      </c>
      <c r="AA312" t="str">
        <f>IF(L312&lt;&gt;"0006","nem kell",IF(AND(VLOOKUP($A312,pü_tétel_csop!$A:$B,1,1)&lt;=$A312,VLOOKUP($A312,pü_tétel_csop!$A:$B,2,1)&gt;=$A312),VLOOKUP($A312,pü_tétel_csop!$A:$D,4,1),"nincs besorolva"))</f>
        <v>KM1</v>
      </c>
    </row>
    <row r="313" spans="1:27" x14ac:dyDescent="0.25">
      <c r="A313" s="20" t="s">
        <v>1995</v>
      </c>
      <c r="B313" s="20" t="s">
        <v>558</v>
      </c>
      <c r="C313" s="20" t="s">
        <v>1424</v>
      </c>
      <c r="D313" s="20" t="s">
        <v>1240</v>
      </c>
      <c r="E313" s="20" t="s">
        <v>1240</v>
      </c>
      <c r="F313" s="20" t="s">
        <v>1241</v>
      </c>
      <c r="G313" s="20" t="s">
        <v>1242</v>
      </c>
      <c r="H313" s="20" t="s">
        <v>1243</v>
      </c>
      <c r="I313" s="20" t="s">
        <v>1994</v>
      </c>
      <c r="J313" s="20" t="s">
        <v>1240</v>
      </c>
      <c r="K313" s="20" t="s">
        <v>1240</v>
      </c>
      <c r="L313" s="20" t="s">
        <v>1244</v>
      </c>
      <c r="M313" s="21">
        <v>45643</v>
      </c>
      <c r="N313" t="str">
        <f t="shared" si="52"/>
        <v>5441120000</v>
      </c>
      <c r="O313" t="str">
        <f t="shared" si="53"/>
        <v>Állom. nem tart. tiszteletdíja, szerzői díja</v>
      </c>
      <c r="P313" t="str">
        <f t="shared" si="54"/>
        <v>KM1111</v>
      </c>
      <c r="Q313" t="str">
        <f t="shared" si="55"/>
        <v>Egyéb bérköltség</v>
      </c>
      <c r="R313" t="str">
        <f t="shared" si="56"/>
        <v>KM11</v>
      </c>
      <c r="S313" t="str">
        <f t="shared" si="57"/>
        <v>Személyi</v>
      </c>
      <c r="T313" t="str">
        <f t="shared" si="58"/>
        <v>KM1</v>
      </c>
      <c r="U313" t="str">
        <f t="shared" si="59"/>
        <v>Személyi és járulék</v>
      </c>
      <c r="V313" t="str">
        <f t="shared" si="60"/>
        <v>KM</v>
      </c>
      <c r="W313" t="str">
        <f t="shared" si="61"/>
        <v>Működési kiadások</v>
      </c>
      <c r="X313" t="str">
        <f t="shared" si="62"/>
        <v>KIADASOK</v>
      </c>
      <c r="Y313" t="str">
        <f t="shared" si="63"/>
        <v>Kiadások</v>
      </c>
      <c r="Z313" t="str">
        <f t="shared" si="64"/>
        <v>kell</v>
      </c>
      <c r="AA313" t="str">
        <f>IF(L313&lt;&gt;"0006","nem kell",IF(AND(VLOOKUP($A313,pü_tétel_csop!$A:$B,1,1)&lt;=$A313,VLOOKUP($A313,pü_tétel_csop!$A:$B,2,1)&gt;=$A313),VLOOKUP($A313,pü_tétel_csop!$A:$D,4,1),"nincs besorolva"))</f>
        <v>KM1</v>
      </c>
    </row>
    <row r="314" spans="1:27" x14ac:dyDescent="0.25">
      <c r="A314" s="20" t="s">
        <v>499</v>
      </c>
      <c r="B314" s="20" t="s">
        <v>500</v>
      </c>
      <c r="C314" s="20" t="s">
        <v>500</v>
      </c>
      <c r="D314" s="20" t="s">
        <v>1240</v>
      </c>
      <c r="E314" s="20" t="s">
        <v>1240</v>
      </c>
      <c r="F314" s="20" t="s">
        <v>1241</v>
      </c>
      <c r="G314" s="20" t="s">
        <v>1242</v>
      </c>
      <c r="H314" s="20" t="s">
        <v>1243</v>
      </c>
      <c r="I314" s="20" t="s">
        <v>497</v>
      </c>
      <c r="J314" s="20" t="s">
        <v>1240</v>
      </c>
      <c r="K314" s="20" t="s">
        <v>1240</v>
      </c>
      <c r="L314" s="20" t="s">
        <v>1244</v>
      </c>
      <c r="M314" s="21">
        <v>45643</v>
      </c>
      <c r="N314" t="str">
        <f t="shared" si="52"/>
        <v>5511110000</v>
      </c>
      <c r="O314" t="str">
        <f t="shared" si="53"/>
        <v>Végkielégítés</v>
      </c>
      <c r="P314" t="str">
        <f t="shared" si="54"/>
        <v>KM1104</v>
      </c>
      <c r="Q314" t="str">
        <f t="shared" si="55"/>
        <v>Egyszeri személyi jellegű kifizetések</v>
      </c>
      <c r="R314" t="str">
        <f t="shared" si="56"/>
        <v>KM11</v>
      </c>
      <c r="S314" t="str">
        <f t="shared" si="57"/>
        <v>Személyi</v>
      </c>
      <c r="T314" t="str">
        <f t="shared" si="58"/>
        <v>KM1</v>
      </c>
      <c r="U314" t="str">
        <f t="shared" si="59"/>
        <v>Személyi és járulék</v>
      </c>
      <c r="V314" t="str">
        <f t="shared" si="60"/>
        <v>KM</v>
      </c>
      <c r="W314" t="str">
        <f t="shared" si="61"/>
        <v>Működési kiadások</v>
      </c>
      <c r="X314" t="str">
        <f t="shared" si="62"/>
        <v>KIADASOK</v>
      </c>
      <c r="Y314" t="str">
        <f t="shared" si="63"/>
        <v>Kiadások</v>
      </c>
      <c r="Z314" t="str">
        <f t="shared" si="64"/>
        <v>kell</v>
      </c>
      <c r="AA314" t="str">
        <f>IF(L314&lt;&gt;"0006","nem kell",IF(AND(VLOOKUP($A314,pü_tétel_csop!$A:$B,1,1)&lt;=$A314,VLOOKUP($A314,pü_tétel_csop!$A:$B,2,1)&gt;=$A314),VLOOKUP($A314,pü_tétel_csop!$A:$D,4,1),"nincs besorolva"))</f>
        <v>KM1</v>
      </c>
    </row>
    <row r="315" spans="1:27" x14ac:dyDescent="0.25">
      <c r="A315" s="20" t="s">
        <v>501</v>
      </c>
      <c r="B315" s="20" t="s">
        <v>502</v>
      </c>
      <c r="C315" s="20" t="s">
        <v>502</v>
      </c>
      <c r="D315" s="20" t="s">
        <v>1240</v>
      </c>
      <c r="E315" s="20" t="s">
        <v>1240</v>
      </c>
      <c r="F315" s="20" t="s">
        <v>1241</v>
      </c>
      <c r="G315" s="20" t="s">
        <v>1242</v>
      </c>
      <c r="H315" s="20" t="s">
        <v>1243</v>
      </c>
      <c r="I315" s="20" t="s">
        <v>497</v>
      </c>
      <c r="J315" s="20" t="s">
        <v>1240</v>
      </c>
      <c r="K315" s="20" t="s">
        <v>1240</v>
      </c>
      <c r="L315" s="20" t="s">
        <v>1244</v>
      </c>
      <c r="M315" s="21">
        <v>45643</v>
      </c>
      <c r="N315" t="str">
        <f t="shared" si="52"/>
        <v>5511120000</v>
      </c>
      <c r="O315" t="str">
        <f t="shared" si="53"/>
        <v>Jubileumi jutalom</v>
      </c>
      <c r="P315" t="str">
        <f t="shared" si="54"/>
        <v>KM1104</v>
      </c>
      <c r="Q315" t="str">
        <f t="shared" si="55"/>
        <v>Egyszeri személyi jellegű kifizetések</v>
      </c>
      <c r="R315" t="str">
        <f t="shared" si="56"/>
        <v>KM11</v>
      </c>
      <c r="S315" t="str">
        <f t="shared" si="57"/>
        <v>Személyi</v>
      </c>
      <c r="T315" t="str">
        <f t="shared" si="58"/>
        <v>KM1</v>
      </c>
      <c r="U315" t="str">
        <f t="shared" si="59"/>
        <v>Személyi és járulék</v>
      </c>
      <c r="V315" t="str">
        <f t="shared" si="60"/>
        <v>KM</v>
      </c>
      <c r="W315" t="str">
        <f t="shared" si="61"/>
        <v>Működési kiadások</v>
      </c>
      <c r="X315" t="str">
        <f t="shared" si="62"/>
        <v>KIADASOK</v>
      </c>
      <c r="Y315" t="str">
        <f t="shared" si="63"/>
        <v>Kiadások</v>
      </c>
      <c r="Z315" t="str">
        <f t="shared" si="64"/>
        <v>kell</v>
      </c>
      <c r="AA315" t="str">
        <f>IF(L315&lt;&gt;"0006","nem kell",IF(AND(VLOOKUP($A315,pü_tétel_csop!$A:$B,1,1)&lt;=$A315,VLOOKUP($A315,pü_tétel_csop!$A:$B,2,1)&gt;=$A315),VLOOKUP($A315,pü_tétel_csop!$A:$D,4,1),"nincs besorolva"))</f>
        <v>KM1</v>
      </c>
    </row>
    <row r="316" spans="1:27" x14ac:dyDescent="0.25">
      <c r="A316" s="20" t="s">
        <v>503</v>
      </c>
      <c r="B316" s="20" t="s">
        <v>1874</v>
      </c>
      <c r="C316" s="20" t="s">
        <v>1400</v>
      </c>
      <c r="D316" s="20" t="s">
        <v>1240</v>
      </c>
      <c r="E316" s="20" t="s">
        <v>1240</v>
      </c>
      <c r="F316" s="20" t="s">
        <v>1241</v>
      </c>
      <c r="G316" s="20" t="s">
        <v>1242</v>
      </c>
      <c r="H316" s="20" t="s">
        <v>1243</v>
      </c>
      <c r="I316" s="20" t="s">
        <v>497</v>
      </c>
      <c r="J316" s="20" t="s">
        <v>1240</v>
      </c>
      <c r="K316" s="20" t="s">
        <v>1240</v>
      </c>
      <c r="L316" s="20" t="s">
        <v>1244</v>
      </c>
      <c r="M316" s="21">
        <v>45643</v>
      </c>
      <c r="N316" t="str">
        <f t="shared" si="52"/>
        <v>5511130000</v>
      </c>
      <c r="O316" t="str">
        <f t="shared" si="53"/>
        <v>Egyéb egyszeri személyi jellegű kifizetések</v>
      </c>
      <c r="P316" t="str">
        <f t="shared" si="54"/>
        <v>KM1104</v>
      </c>
      <c r="Q316" t="str">
        <f t="shared" si="55"/>
        <v>Egyszeri személyi jellegű kifizetések</v>
      </c>
      <c r="R316" t="str">
        <f t="shared" si="56"/>
        <v>KM11</v>
      </c>
      <c r="S316" t="str">
        <f t="shared" si="57"/>
        <v>Személyi</v>
      </c>
      <c r="T316" t="str">
        <f t="shared" si="58"/>
        <v>KM1</v>
      </c>
      <c r="U316" t="str">
        <f t="shared" si="59"/>
        <v>Személyi és járulék</v>
      </c>
      <c r="V316" t="str">
        <f t="shared" si="60"/>
        <v>KM</v>
      </c>
      <c r="W316" t="str">
        <f t="shared" si="61"/>
        <v>Működési kiadások</v>
      </c>
      <c r="X316" t="str">
        <f t="shared" si="62"/>
        <v>KIADASOK</v>
      </c>
      <c r="Y316" t="str">
        <f t="shared" si="63"/>
        <v>Kiadások</v>
      </c>
      <c r="Z316" t="str">
        <f t="shared" si="64"/>
        <v>kell</v>
      </c>
      <c r="AA316" t="str">
        <f>IF(L316&lt;&gt;"0006","nem kell",IF(AND(VLOOKUP($A316,pü_tétel_csop!$A:$B,1,1)&lt;=$A316,VLOOKUP($A316,pü_tétel_csop!$A:$B,2,1)&gt;=$A316),VLOOKUP($A316,pü_tétel_csop!$A:$D,4,1),"nincs besorolva"))</f>
        <v>KM1</v>
      </c>
    </row>
    <row r="317" spans="1:27" x14ac:dyDescent="0.25">
      <c r="A317" s="20" t="s">
        <v>506</v>
      </c>
      <c r="B317" s="20" t="s">
        <v>505</v>
      </c>
      <c r="C317" s="20" t="s">
        <v>1401</v>
      </c>
      <c r="D317" s="20" t="s">
        <v>1240</v>
      </c>
      <c r="E317" s="20" t="s">
        <v>1240</v>
      </c>
      <c r="F317" s="20" t="s">
        <v>1241</v>
      </c>
      <c r="G317" s="20" t="s">
        <v>1242</v>
      </c>
      <c r="H317" s="20" t="s">
        <v>1243</v>
      </c>
      <c r="I317" s="20" t="s">
        <v>504</v>
      </c>
      <c r="J317" s="20" t="s">
        <v>1240</v>
      </c>
      <c r="K317" s="20" t="s">
        <v>1240</v>
      </c>
      <c r="L317" s="20" t="s">
        <v>1244</v>
      </c>
      <c r="M317" s="21">
        <v>45643</v>
      </c>
      <c r="N317" t="str">
        <f t="shared" si="52"/>
        <v>5521110000</v>
      </c>
      <c r="O317" t="str">
        <f t="shared" si="53"/>
        <v>Béren kívüli juttatások</v>
      </c>
      <c r="P317" t="str">
        <f t="shared" si="54"/>
        <v>KM1105</v>
      </c>
      <c r="Q317" t="str">
        <f t="shared" si="55"/>
        <v>Béren kívüli juttatások</v>
      </c>
      <c r="R317" t="str">
        <f t="shared" si="56"/>
        <v>KM11</v>
      </c>
      <c r="S317" t="str">
        <f t="shared" si="57"/>
        <v>Személyi</v>
      </c>
      <c r="T317" t="str">
        <f t="shared" si="58"/>
        <v>KM1</v>
      </c>
      <c r="U317" t="str">
        <f t="shared" si="59"/>
        <v>Személyi és járulék</v>
      </c>
      <c r="V317" t="str">
        <f t="shared" si="60"/>
        <v>KM</v>
      </c>
      <c r="W317" t="str">
        <f t="shared" si="61"/>
        <v>Működési kiadások</v>
      </c>
      <c r="X317" t="str">
        <f t="shared" si="62"/>
        <v>KIADASOK</v>
      </c>
      <c r="Y317" t="str">
        <f t="shared" si="63"/>
        <v>Kiadások</v>
      </c>
      <c r="Z317" t="str">
        <f t="shared" si="64"/>
        <v>kell</v>
      </c>
      <c r="AA317" t="str">
        <f>IF(L317&lt;&gt;"0006","nem kell",IF(AND(VLOOKUP($A317,pü_tétel_csop!$A:$B,1,1)&lt;=$A317,VLOOKUP($A317,pü_tétel_csop!$A:$B,2,1)&gt;=$A317),VLOOKUP($A317,pü_tétel_csop!$A:$D,4,1),"nincs besorolva"))</f>
        <v>KM1</v>
      </c>
    </row>
    <row r="318" spans="1:27" x14ac:dyDescent="0.25">
      <c r="A318" s="20" t="s">
        <v>507</v>
      </c>
      <c r="B318" s="20" t="s">
        <v>508</v>
      </c>
      <c r="C318" s="20" t="s">
        <v>1402</v>
      </c>
      <c r="D318" s="20" t="s">
        <v>1240</v>
      </c>
      <c r="E318" s="20" t="s">
        <v>1240</v>
      </c>
      <c r="F318" s="20" t="s">
        <v>1241</v>
      </c>
      <c r="G318" s="20" t="s">
        <v>1242</v>
      </c>
      <c r="H318" s="20" t="s">
        <v>1243</v>
      </c>
      <c r="I318" s="20" t="s">
        <v>504</v>
      </c>
      <c r="J318" s="20" t="s">
        <v>1240</v>
      </c>
      <c r="K318" s="20" t="s">
        <v>1240</v>
      </c>
      <c r="L318" s="20" t="s">
        <v>1244</v>
      </c>
      <c r="M318" s="21">
        <v>45643</v>
      </c>
      <c r="N318" t="str">
        <f t="shared" si="52"/>
        <v>5521120000</v>
      </c>
      <c r="O318" t="str">
        <f t="shared" si="53"/>
        <v>Étkezési hozzájárulás</v>
      </c>
      <c r="P318" t="str">
        <f t="shared" si="54"/>
        <v>KM1105</v>
      </c>
      <c r="Q318" t="str">
        <f t="shared" si="55"/>
        <v>Béren kívüli juttatások</v>
      </c>
      <c r="R318" t="str">
        <f t="shared" si="56"/>
        <v>KM11</v>
      </c>
      <c r="S318" t="str">
        <f t="shared" si="57"/>
        <v>Személyi</v>
      </c>
      <c r="T318" t="str">
        <f t="shared" si="58"/>
        <v>KM1</v>
      </c>
      <c r="U318" t="str">
        <f t="shared" si="59"/>
        <v>Személyi és járulék</v>
      </c>
      <c r="V318" t="str">
        <f t="shared" si="60"/>
        <v>KM</v>
      </c>
      <c r="W318" t="str">
        <f t="shared" si="61"/>
        <v>Működési kiadások</v>
      </c>
      <c r="X318" t="str">
        <f t="shared" si="62"/>
        <v>KIADASOK</v>
      </c>
      <c r="Y318" t="str">
        <f t="shared" si="63"/>
        <v>Kiadások</v>
      </c>
      <c r="Z318" t="str">
        <f t="shared" si="64"/>
        <v>kell</v>
      </c>
      <c r="AA318" t="str">
        <f>IF(L318&lt;&gt;"0006","nem kell",IF(AND(VLOOKUP($A318,pü_tétel_csop!$A:$B,1,1)&lt;=$A318,VLOOKUP($A318,pü_tétel_csop!$A:$B,2,1)&gt;=$A318),VLOOKUP($A318,pü_tétel_csop!$A:$D,4,1),"nincs besorolva"))</f>
        <v>KM1</v>
      </c>
    </row>
    <row r="319" spans="1:27" x14ac:dyDescent="0.25">
      <c r="A319" s="20" t="s">
        <v>509</v>
      </c>
      <c r="B319" s="20" t="s">
        <v>510</v>
      </c>
      <c r="C319" s="20" t="s">
        <v>1403</v>
      </c>
      <c r="D319" s="20" t="s">
        <v>1240</v>
      </c>
      <c r="E319" s="20" t="s">
        <v>1240</v>
      </c>
      <c r="F319" s="20" t="s">
        <v>1241</v>
      </c>
      <c r="G319" s="20" t="s">
        <v>1242</v>
      </c>
      <c r="H319" s="20" t="s">
        <v>1243</v>
      </c>
      <c r="I319" s="20" t="s">
        <v>504</v>
      </c>
      <c r="J319" s="20" t="s">
        <v>1240</v>
      </c>
      <c r="K319" s="20" t="s">
        <v>1240</v>
      </c>
      <c r="L319" s="20" t="s">
        <v>1244</v>
      </c>
      <c r="M319" s="21">
        <v>45643</v>
      </c>
      <c r="N319" t="str">
        <f t="shared" si="52"/>
        <v>5521130000</v>
      </c>
      <c r="O319" t="str">
        <f t="shared" si="53"/>
        <v>Széchenyi Pihenő Kártya</v>
      </c>
      <c r="P319" t="str">
        <f t="shared" si="54"/>
        <v>KM1105</v>
      </c>
      <c r="Q319" t="str">
        <f t="shared" si="55"/>
        <v>Béren kívüli juttatások</v>
      </c>
      <c r="R319" t="str">
        <f t="shared" si="56"/>
        <v>KM11</v>
      </c>
      <c r="S319" t="str">
        <f t="shared" si="57"/>
        <v>Személyi</v>
      </c>
      <c r="T319" t="str">
        <f t="shared" si="58"/>
        <v>KM1</v>
      </c>
      <c r="U319" t="str">
        <f t="shared" si="59"/>
        <v>Személyi és járulék</v>
      </c>
      <c r="V319" t="str">
        <f t="shared" si="60"/>
        <v>KM</v>
      </c>
      <c r="W319" t="str">
        <f t="shared" si="61"/>
        <v>Működési kiadások</v>
      </c>
      <c r="X319" t="str">
        <f t="shared" si="62"/>
        <v>KIADASOK</v>
      </c>
      <c r="Y319" t="str">
        <f t="shared" si="63"/>
        <v>Kiadások</v>
      </c>
      <c r="Z319" t="str">
        <f t="shared" si="64"/>
        <v>kell</v>
      </c>
      <c r="AA319" t="str">
        <f>IF(L319&lt;&gt;"0006","nem kell",IF(AND(VLOOKUP($A319,pü_tétel_csop!$A:$B,1,1)&lt;=$A319,VLOOKUP($A319,pü_tétel_csop!$A:$B,2,1)&gt;=$A319),VLOOKUP($A319,pü_tétel_csop!$A:$D,4,1),"nincs besorolva"))</f>
        <v>KM1</v>
      </c>
    </row>
    <row r="320" spans="1:27" x14ac:dyDescent="0.25">
      <c r="A320" s="20" t="s">
        <v>511</v>
      </c>
      <c r="B320" s="20" t="s">
        <v>512</v>
      </c>
      <c r="C320" s="20" t="s">
        <v>1404</v>
      </c>
      <c r="D320" s="20" t="s">
        <v>1240</v>
      </c>
      <c r="E320" s="20" t="s">
        <v>1240</v>
      </c>
      <c r="F320" s="20" t="s">
        <v>1241</v>
      </c>
      <c r="G320" s="20" t="s">
        <v>1242</v>
      </c>
      <c r="H320" s="20" t="s">
        <v>1243</v>
      </c>
      <c r="I320" s="20" t="s">
        <v>504</v>
      </c>
      <c r="J320" s="20" t="s">
        <v>1240</v>
      </c>
      <c r="K320" s="20" t="s">
        <v>1240</v>
      </c>
      <c r="L320" s="20" t="s">
        <v>1244</v>
      </c>
      <c r="M320" s="21">
        <v>45643</v>
      </c>
      <c r="N320" t="str">
        <f t="shared" si="52"/>
        <v>5521140000</v>
      </c>
      <c r="O320" t="str">
        <f t="shared" si="53"/>
        <v>Iskolakezdési támogatás</v>
      </c>
      <c r="P320" t="str">
        <f t="shared" si="54"/>
        <v>KM1105</v>
      </c>
      <c r="Q320" t="str">
        <f t="shared" si="55"/>
        <v>Béren kívüli juttatások</v>
      </c>
      <c r="R320" t="str">
        <f t="shared" si="56"/>
        <v>KM11</v>
      </c>
      <c r="S320" t="str">
        <f t="shared" si="57"/>
        <v>Személyi</v>
      </c>
      <c r="T320" t="str">
        <f t="shared" si="58"/>
        <v>KM1</v>
      </c>
      <c r="U320" t="str">
        <f t="shared" si="59"/>
        <v>Személyi és járulék</v>
      </c>
      <c r="V320" t="str">
        <f t="shared" si="60"/>
        <v>KM</v>
      </c>
      <c r="W320" t="str">
        <f t="shared" si="61"/>
        <v>Működési kiadások</v>
      </c>
      <c r="X320" t="str">
        <f t="shared" si="62"/>
        <v>KIADASOK</v>
      </c>
      <c r="Y320" t="str">
        <f t="shared" si="63"/>
        <v>Kiadások</v>
      </c>
      <c r="Z320" t="str">
        <f t="shared" si="64"/>
        <v>kell</v>
      </c>
      <c r="AA320" t="str">
        <f>IF(L320&lt;&gt;"0006","nem kell",IF(AND(VLOOKUP($A320,pü_tétel_csop!$A:$B,1,1)&lt;=$A320,VLOOKUP($A320,pü_tétel_csop!$A:$B,2,1)&gt;=$A320),VLOOKUP($A320,pü_tétel_csop!$A:$D,4,1),"nincs besorolva"))</f>
        <v>KM1</v>
      </c>
    </row>
    <row r="321" spans="1:27" x14ac:dyDescent="0.25">
      <c r="A321" s="20" t="s">
        <v>513</v>
      </c>
      <c r="B321" s="20" t="s">
        <v>514</v>
      </c>
      <c r="C321" s="20" t="s">
        <v>1405</v>
      </c>
      <c r="D321" s="20" t="s">
        <v>1240</v>
      </c>
      <c r="E321" s="20" t="s">
        <v>1240</v>
      </c>
      <c r="F321" s="20" t="s">
        <v>1241</v>
      </c>
      <c r="G321" s="20" t="s">
        <v>1242</v>
      </c>
      <c r="H321" s="20" t="s">
        <v>1243</v>
      </c>
      <c r="I321" s="20" t="s">
        <v>504</v>
      </c>
      <c r="J321" s="20" t="s">
        <v>1240</v>
      </c>
      <c r="K321" s="20" t="s">
        <v>1240</v>
      </c>
      <c r="L321" s="20" t="s">
        <v>1244</v>
      </c>
      <c r="M321" s="21">
        <v>45643</v>
      </c>
      <c r="N321" t="str">
        <f t="shared" si="52"/>
        <v>5521150000</v>
      </c>
      <c r="O321" t="str">
        <f t="shared" si="53"/>
        <v>Egyéb béren kívüli juttatások</v>
      </c>
      <c r="P321" t="str">
        <f t="shared" si="54"/>
        <v>KM1105</v>
      </c>
      <c r="Q321" t="str">
        <f t="shared" si="55"/>
        <v>Béren kívüli juttatások</v>
      </c>
      <c r="R321" t="str">
        <f t="shared" si="56"/>
        <v>KM11</v>
      </c>
      <c r="S321" t="str">
        <f t="shared" si="57"/>
        <v>Személyi</v>
      </c>
      <c r="T321" t="str">
        <f t="shared" si="58"/>
        <v>KM1</v>
      </c>
      <c r="U321" t="str">
        <f t="shared" si="59"/>
        <v>Személyi és járulék</v>
      </c>
      <c r="V321" t="str">
        <f t="shared" si="60"/>
        <v>KM</v>
      </c>
      <c r="W321" t="str">
        <f t="shared" si="61"/>
        <v>Működési kiadások</v>
      </c>
      <c r="X321" t="str">
        <f t="shared" si="62"/>
        <v>KIADASOK</v>
      </c>
      <c r="Y321" t="str">
        <f t="shared" si="63"/>
        <v>Kiadások</v>
      </c>
      <c r="Z321" t="str">
        <f t="shared" si="64"/>
        <v>kell</v>
      </c>
      <c r="AA321" t="str">
        <f>IF(L321&lt;&gt;"0006","nem kell",IF(AND(VLOOKUP($A321,pü_tétel_csop!$A:$B,1,1)&lt;=$A321,VLOOKUP($A321,pü_tétel_csop!$A:$B,2,1)&gt;=$A321),VLOOKUP($A321,pü_tétel_csop!$A:$D,4,1),"nincs besorolva"))</f>
        <v>KM1</v>
      </c>
    </row>
    <row r="322" spans="1:27" x14ac:dyDescent="0.25">
      <c r="A322" s="20" t="s">
        <v>517</v>
      </c>
      <c r="B322" s="20" t="s">
        <v>518</v>
      </c>
      <c r="C322" s="20" t="s">
        <v>1406</v>
      </c>
      <c r="D322" s="20" t="s">
        <v>1240</v>
      </c>
      <c r="E322" s="20" t="s">
        <v>1240</v>
      </c>
      <c r="F322" s="20" t="s">
        <v>1241</v>
      </c>
      <c r="G322" s="20" t="s">
        <v>1242</v>
      </c>
      <c r="H322" s="20" t="s">
        <v>1243</v>
      </c>
      <c r="I322" s="20" t="s">
        <v>515</v>
      </c>
      <c r="J322" s="20" t="s">
        <v>1240</v>
      </c>
      <c r="K322" s="20" t="s">
        <v>1240</v>
      </c>
      <c r="L322" s="20" t="s">
        <v>1244</v>
      </c>
      <c r="M322" s="21">
        <v>45643</v>
      </c>
      <c r="N322" t="str">
        <f t="shared" ref="N322:N385" si="65">IF(VALUE($L322)=VALUE(LEFT(N$1,1)),$A322,"")</f>
        <v>5531110000</v>
      </c>
      <c r="O322" t="str">
        <f t="shared" ref="O322:O385" si="66">IFERROR(VLOOKUP(N322,$A:$B,2,0),"")</f>
        <v>Ruházati költségtérítés</v>
      </c>
      <c r="P322" t="str">
        <f t="shared" ref="P322:P385" si="67">IF(VALUE($L322)=VALUE(LEFT(P$1,1)),$A322,IF(N322="","",VLOOKUP($I322,$A:$B,1,0)))</f>
        <v>KM1106</v>
      </c>
      <c r="Q322" t="str">
        <f t="shared" ref="Q322:Q385" si="68">IFERROR(VLOOKUP(P322,$A:$B,2,0),"")</f>
        <v>Költségtérítések</v>
      </c>
      <c r="R322" t="str">
        <f t="shared" ref="R322:R385" si="69">IF(VALUE($L322)=VALUE(LEFT(R$1,1)),$A322,IF(P322="","",VLOOKUP(P322,$A:$I,9,0)))</f>
        <v>KM11</v>
      </c>
      <c r="S322" t="str">
        <f t="shared" ref="S322:S385" si="70">IFERROR(VLOOKUP(R322,$A:$B,2,0),"")</f>
        <v>Személyi</v>
      </c>
      <c r="T322" t="str">
        <f t="shared" ref="T322:T385" si="71">IF(VALUE($L322)=VALUE(LEFT(T$1,1)),$A322,IF(R322="","",VLOOKUP(R322,$A:$I,9,0)))</f>
        <v>KM1</v>
      </c>
      <c r="U322" t="str">
        <f t="shared" ref="U322:U385" si="72">IFERROR(VLOOKUP(T322,$A:$B,2,0),"")</f>
        <v>Személyi és járulék</v>
      </c>
      <c r="V322" t="str">
        <f t="shared" ref="V322:V385" si="73">IF(VALUE($L322)=VALUE(LEFT(V$1,1)),$A322,IF(T322="","",VLOOKUP(T322,$A:$I,9,0)))</f>
        <v>KM</v>
      </c>
      <c r="W322" t="str">
        <f t="shared" ref="W322:W385" si="74">IFERROR(VLOOKUP(V322,$A:$B,2,0),"")</f>
        <v>Működési kiadások</v>
      </c>
      <c r="X322" t="str">
        <f t="shared" ref="X322:X385" si="75">IF(VALUE($L322)=VALUE(LEFT(X$1,1)),$A322,IF(V322="","",VLOOKUP(V322,$A:$I,9,0)))</f>
        <v>KIADASOK</v>
      </c>
      <c r="Y322" t="str">
        <f t="shared" ref="Y322:Y385" si="76">IFERROR(VLOOKUP(X322,$A:$B,2,0),"")</f>
        <v>Kiadások</v>
      </c>
      <c r="Z322" t="str">
        <f t="shared" ref="Z322:Z385" si="77">IF(ISERROR(VLOOKUP(A322,$I:$I,1,0)),"kell","nem kell")</f>
        <v>kell</v>
      </c>
      <c r="AA322" t="str">
        <f>IF(L322&lt;&gt;"0006","nem kell",IF(AND(VLOOKUP($A322,pü_tétel_csop!$A:$B,1,1)&lt;=$A322,VLOOKUP($A322,pü_tétel_csop!$A:$B,2,1)&gt;=$A322),VLOOKUP($A322,pü_tétel_csop!$A:$D,4,1),"nincs besorolva"))</f>
        <v>KM1</v>
      </c>
    </row>
    <row r="323" spans="1:27" x14ac:dyDescent="0.25">
      <c r="A323" s="20" t="s">
        <v>519</v>
      </c>
      <c r="B323" s="20" t="s">
        <v>520</v>
      </c>
      <c r="C323" s="20" t="s">
        <v>1407</v>
      </c>
      <c r="D323" s="20" t="s">
        <v>1240</v>
      </c>
      <c r="E323" s="20" t="s">
        <v>1240</v>
      </c>
      <c r="F323" s="20" t="s">
        <v>1241</v>
      </c>
      <c r="G323" s="20" t="s">
        <v>1242</v>
      </c>
      <c r="H323" s="20" t="s">
        <v>1243</v>
      </c>
      <c r="I323" s="20" t="s">
        <v>515</v>
      </c>
      <c r="J323" s="20" t="s">
        <v>1240</v>
      </c>
      <c r="K323" s="20" t="s">
        <v>1240</v>
      </c>
      <c r="L323" s="20" t="s">
        <v>1244</v>
      </c>
      <c r="M323" s="21">
        <v>45643</v>
      </c>
      <c r="N323" t="str">
        <f t="shared" si="65"/>
        <v>5531120000</v>
      </c>
      <c r="O323" t="str">
        <f t="shared" si="66"/>
        <v>Közlekedési költségtérítés</v>
      </c>
      <c r="P323" t="str">
        <f t="shared" si="67"/>
        <v>KM1106</v>
      </c>
      <c r="Q323" t="str">
        <f t="shared" si="68"/>
        <v>Költségtérítések</v>
      </c>
      <c r="R323" t="str">
        <f t="shared" si="69"/>
        <v>KM11</v>
      </c>
      <c r="S323" t="str">
        <f t="shared" si="70"/>
        <v>Személyi</v>
      </c>
      <c r="T323" t="str">
        <f t="shared" si="71"/>
        <v>KM1</v>
      </c>
      <c r="U323" t="str">
        <f t="shared" si="72"/>
        <v>Személyi és járulék</v>
      </c>
      <c r="V323" t="str">
        <f t="shared" si="73"/>
        <v>KM</v>
      </c>
      <c r="W323" t="str">
        <f t="shared" si="74"/>
        <v>Működési kiadások</v>
      </c>
      <c r="X323" t="str">
        <f t="shared" si="75"/>
        <v>KIADASOK</v>
      </c>
      <c r="Y323" t="str">
        <f t="shared" si="76"/>
        <v>Kiadások</v>
      </c>
      <c r="Z323" t="str">
        <f t="shared" si="77"/>
        <v>kell</v>
      </c>
      <c r="AA323" t="str">
        <f>IF(L323&lt;&gt;"0006","nem kell",IF(AND(VLOOKUP($A323,pü_tétel_csop!$A:$B,1,1)&lt;=$A323,VLOOKUP($A323,pü_tétel_csop!$A:$B,2,1)&gt;=$A323),VLOOKUP($A323,pü_tétel_csop!$A:$D,4,1),"nincs besorolva"))</f>
        <v>KM1</v>
      </c>
    </row>
    <row r="324" spans="1:27" x14ac:dyDescent="0.25">
      <c r="A324" s="20" t="s">
        <v>521</v>
      </c>
      <c r="B324" s="20" t="s">
        <v>522</v>
      </c>
      <c r="C324" s="20" t="s">
        <v>1408</v>
      </c>
      <c r="D324" s="20" t="s">
        <v>1240</v>
      </c>
      <c r="E324" s="20" t="s">
        <v>1240</v>
      </c>
      <c r="F324" s="20" t="s">
        <v>1241</v>
      </c>
      <c r="G324" s="20" t="s">
        <v>1242</v>
      </c>
      <c r="H324" s="20" t="s">
        <v>1243</v>
      </c>
      <c r="I324" s="20" t="s">
        <v>515</v>
      </c>
      <c r="J324" s="20" t="s">
        <v>1240</v>
      </c>
      <c r="K324" s="20" t="s">
        <v>1240</v>
      </c>
      <c r="L324" s="20" t="s">
        <v>1244</v>
      </c>
      <c r="M324" s="21">
        <v>45643</v>
      </c>
      <c r="N324" t="str">
        <f t="shared" si="65"/>
        <v>5531130000</v>
      </c>
      <c r="O324" t="str">
        <f t="shared" si="66"/>
        <v>Egyéb költségtérítések</v>
      </c>
      <c r="P324" t="str">
        <f t="shared" si="67"/>
        <v>KM1106</v>
      </c>
      <c r="Q324" t="str">
        <f t="shared" si="68"/>
        <v>Költségtérítések</v>
      </c>
      <c r="R324" t="str">
        <f t="shared" si="69"/>
        <v>KM11</v>
      </c>
      <c r="S324" t="str">
        <f t="shared" si="70"/>
        <v>Személyi</v>
      </c>
      <c r="T324" t="str">
        <f t="shared" si="71"/>
        <v>KM1</v>
      </c>
      <c r="U324" t="str">
        <f t="shared" si="72"/>
        <v>Személyi és járulék</v>
      </c>
      <c r="V324" t="str">
        <f t="shared" si="73"/>
        <v>KM</v>
      </c>
      <c r="W324" t="str">
        <f t="shared" si="74"/>
        <v>Működési kiadások</v>
      </c>
      <c r="X324" t="str">
        <f t="shared" si="75"/>
        <v>KIADASOK</v>
      </c>
      <c r="Y324" t="str">
        <f t="shared" si="76"/>
        <v>Kiadások</v>
      </c>
      <c r="Z324" t="str">
        <f t="shared" si="77"/>
        <v>kell</v>
      </c>
      <c r="AA324" t="str">
        <f>IF(L324&lt;&gt;"0006","nem kell",IF(AND(VLOOKUP($A324,pü_tétel_csop!$A:$B,1,1)&lt;=$A324,VLOOKUP($A324,pü_tétel_csop!$A:$B,2,1)&gt;=$A324),VLOOKUP($A324,pü_tétel_csop!$A:$D,4,1),"nincs besorolva"))</f>
        <v>KM1</v>
      </c>
    </row>
    <row r="325" spans="1:27" x14ac:dyDescent="0.25">
      <c r="A325" s="20" t="s">
        <v>523</v>
      </c>
      <c r="B325" s="20" t="s">
        <v>524</v>
      </c>
      <c r="C325" s="20" t="s">
        <v>524</v>
      </c>
      <c r="D325" s="20" t="s">
        <v>1240</v>
      </c>
      <c r="E325" s="20" t="s">
        <v>1240</v>
      </c>
      <c r="F325" s="20" t="s">
        <v>1241</v>
      </c>
      <c r="G325" s="20" t="s">
        <v>1242</v>
      </c>
      <c r="H325" s="20" t="s">
        <v>1243</v>
      </c>
      <c r="I325" s="20" t="s">
        <v>515</v>
      </c>
      <c r="J325" s="20" t="s">
        <v>1240</v>
      </c>
      <c r="K325" s="20" t="s">
        <v>1240</v>
      </c>
      <c r="L325" s="20" t="s">
        <v>1244</v>
      </c>
      <c r="M325" s="21">
        <v>45643</v>
      </c>
      <c r="N325" t="str">
        <f t="shared" si="65"/>
        <v>5531140000</v>
      </c>
      <c r="O325" t="str">
        <f t="shared" si="66"/>
        <v>Belföldi napidíj</v>
      </c>
      <c r="P325" t="str">
        <f t="shared" si="67"/>
        <v>KM1106</v>
      </c>
      <c r="Q325" t="str">
        <f t="shared" si="68"/>
        <v>Költségtérítések</v>
      </c>
      <c r="R325" t="str">
        <f t="shared" si="69"/>
        <v>KM11</v>
      </c>
      <c r="S325" t="str">
        <f t="shared" si="70"/>
        <v>Személyi</v>
      </c>
      <c r="T325" t="str">
        <f t="shared" si="71"/>
        <v>KM1</v>
      </c>
      <c r="U325" t="str">
        <f t="shared" si="72"/>
        <v>Személyi és járulék</v>
      </c>
      <c r="V325" t="str">
        <f t="shared" si="73"/>
        <v>KM</v>
      </c>
      <c r="W325" t="str">
        <f t="shared" si="74"/>
        <v>Működési kiadások</v>
      </c>
      <c r="X325" t="str">
        <f t="shared" si="75"/>
        <v>KIADASOK</v>
      </c>
      <c r="Y325" t="str">
        <f t="shared" si="76"/>
        <v>Kiadások</v>
      </c>
      <c r="Z325" t="str">
        <f t="shared" si="77"/>
        <v>kell</v>
      </c>
      <c r="AA325" t="str">
        <f>IF(L325&lt;&gt;"0006","nem kell",IF(AND(VLOOKUP($A325,pü_tétel_csop!$A:$B,1,1)&lt;=$A325,VLOOKUP($A325,pü_tétel_csop!$A:$B,2,1)&gt;=$A325),VLOOKUP($A325,pü_tétel_csop!$A:$D,4,1),"nincs besorolva"))</f>
        <v>KM1</v>
      </c>
    </row>
    <row r="326" spans="1:27" x14ac:dyDescent="0.25">
      <c r="A326" s="20" t="s">
        <v>525</v>
      </c>
      <c r="B326" s="20" t="s">
        <v>526</v>
      </c>
      <c r="C326" s="20" t="s">
        <v>1409</v>
      </c>
      <c r="D326" s="20" t="s">
        <v>1240</v>
      </c>
      <c r="E326" s="20" t="s">
        <v>1240</v>
      </c>
      <c r="F326" s="20" t="s">
        <v>1241</v>
      </c>
      <c r="G326" s="20" t="s">
        <v>1242</v>
      </c>
      <c r="H326" s="20" t="s">
        <v>1243</v>
      </c>
      <c r="I326" s="20" t="s">
        <v>515</v>
      </c>
      <c r="J326" s="20" t="s">
        <v>1240</v>
      </c>
      <c r="K326" s="20" t="s">
        <v>1240</v>
      </c>
      <c r="L326" s="20" t="s">
        <v>1244</v>
      </c>
      <c r="M326" s="21">
        <v>45643</v>
      </c>
      <c r="N326" t="str">
        <f t="shared" si="65"/>
        <v>5531150000</v>
      </c>
      <c r="O326" t="str">
        <f t="shared" si="66"/>
        <v>Külföldi napidíj kiadásai</v>
      </c>
      <c r="P326" t="str">
        <f t="shared" si="67"/>
        <v>KM1106</v>
      </c>
      <c r="Q326" t="str">
        <f t="shared" si="68"/>
        <v>Költségtérítések</v>
      </c>
      <c r="R326" t="str">
        <f t="shared" si="69"/>
        <v>KM11</v>
      </c>
      <c r="S326" t="str">
        <f t="shared" si="70"/>
        <v>Személyi</v>
      </c>
      <c r="T326" t="str">
        <f t="shared" si="71"/>
        <v>KM1</v>
      </c>
      <c r="U326" t="str">
        <f t="shared" si="72"/>
        <v>Személyi és járulék</v>
      </c>
      <c r="V326" t="str">
        <f t="shared" si="73"/>
        <v>KM</v>
      </c>
      <c r="W326" t="str">
        <f t="shared" si="74"/>
        <v>Működési kiadások</v>
      </c>
      <c r="X326" t="str">
        <f t="shared" si="75"/>
        <v>KIADASOK</v>
      </c>
      <c r="Y326" t="str">
        <f t="shared" si="76"/>
        <v>Kiadások</v>
      </c>
      <c r="Z326" t="str">
        <f t="shared" si="77"/>
        <v>kell</v>
      </c>
      <c r="AA326" t="str">
        <f>IF(L326&lt;&gt;"0006","nem kell",IF(AND(VLOOKUP($A326,pü_tétel_csop!$A:$B,1,1)&lt;=$A326,VLOOKUP($A326,pü_tétel_csop!$A:$B,2,1)&gt;=$A326),VLOOKUP($A326,pü_tétel_csop!$A:$D,4,1),"nincs besorolva"))</f>
        <v>KM1</v>
      </c>
    </row>
    <row r="327" spans="1:27" x14ac:dyDescent="0.25">
      <c r="A327" s="20" t="s">
        <v>529</v>
      </c>
      <c r="B327" s="20" t="s">
        <v>530</v>
      </c>
      <c r="C327" s="20" t="s">
        <v>1410</v>
      </c>
      <c r="D327" s="20" t="s">
        <v>1240</v>
      </c>
      <c r="E327" s="20" t="s">
        <v>1240</v>
      </c>
      <c r="F327" s="20" t="s">
        <v>1241</v>
      </c>
      <c r="G327" s="20" t="s">
        <v>1242</v>
      </c>
      <c r="H327" s="20" t="s">
        <v>1243</v>
      </c>
      <c r="I327" s="20" t="s">
        <v>527</v>
      </c>
      <c r="J327" s="20" t="s">
        <v>1240</v>
      </c>
      <c r="K327" s="20" t="s">
        <v>1240</v>
      </c>
      <c r="L327" s="20" t="s">
        <v>1244</v>
      </c>
      <c r="M327" s="21">
        <v>45643</v>
      </c>
      <c r="N327" t="str">
        <f t="shared" si="65"/>
        <v>5541110000</v>
      </c>
      <c r="O327" t="str">
        <f t="shared" si="66"/>
        <v>Lakhatási támogatások</v>
      </c>
      <c r="P327" t="str">
        <f t="shared" si="67"/>
        <v>KM1107</v>
      </c>
      <c r="Q327" t="str">
        <f t="shared" si="68"/>
        <v>Személyi jellegű támogatások</v>
      </c>
      <c r="R327" t="str">
        <f t="shared" si="69"/>
        <v>KM11</v>
      </c>
      <c r="S327" t="str">
        <f t="shared" si="70"/>
        <v>Személyi</v>
      </c>
      <c r="T327" t="str">
        <f t="shared" si="71"/>
        <v>KM1</v>
      </c>
      <c r="U327" t="str">
        <f t="shared" si="72"/>
        <v>Személyi és járulék</v>
      </c>
      <c r="V327" t="str">
        <f t="shared" si="73"/>
        <v>KM</v>
      </c>
      <c r="W327" t="str">
        <f t="shared" si="74"/>
        <v>Működési kiadások</v>
      </c>
      <c r="X327" t="str">
        <f t="shared" si="75"/>
        <v>KIADASOK</v>
      </c>
      <c r="Y327" t="str">
        <f t="shared" si="76"/>
        <v>Kiadások</v>
      </c>
      <c r="Z327" t="str">
        <f t="shared" si="77"/>
        <v>kell</v>
      </c>
      <c r="AA327" t="str">
        <f>IF(L327&lt;&gt;"0006","nem kell",IF(AND(VLOOKUP($A327,pü_tétel_csop!$A:$B,1,1)&lt;=$A327,VLOOKUP($A327,pü_tétel_csop!$A:$B,2,1)&gt;=$A327),VLOOKUP($A327,pü_tétel_csop!$A:$D,4,1),"nincs besorolva"))</f>
        <v>KM1</v>
      </c>
    </row>
    <row r="328" spans="1:27" x14ac:dyDescent="0.25">
      <c r="A328" s="20" t="s">
        <v>531</v>
      </c>
      <c r="B328" s="20" t="s">
        <v>532</v>
      </c>
      <c r="C328" s="20" t="s">
        <v>1411</v>
      </c>
      <c r="D328" s="20" t="s">
        <v>1240</v>
      </c>
      <c r="E328" s="20" t="s">
        <v>1240</v>
      </c>
      <c r="F328" s="20" t="s">
        <v>1241</v>
      </c>
      <c r="G328" s="20" t="s">
        <v>1242</v>
      </c>
      <c r="H328" s="20" t="s">
        <v>1243</v>
      </c>
      <c r="I328" s="20" t="s">
        <v>527</v>
      </c>
      <c r="J328" s="20" t="s">
        <v>1240</v>
      </c>
      <c r="K328" s="20" t="s">
        <v>1240</v>
      </c>
      <c r="L328" s="20" t="s">
        <v>1244</v>
      </c>
      <c r="M328" s="21">
        <v>45643</v>
      </c>
      <c r="N328" t="str">
        <f t="shared" si="65"/>
        <v>5541120000</v>
      </c>
      <c r="O328" t="str">
        <f t="shared" si="66"/>
        <v>Szociális támogatások</v>
      </c>
      <c r="P328" t="str">
        <f t="shared" si="67"/>
        <v>KM1107</v>
      </c>
      <c r="Q328" t="str">
        <f t="shared" si="68"/>
        <v>Személyi jellegű támogatások</v>
      </c>
      <c r="R328" t="str">
        <f t="shared" si="69"/>
        <v>KM11</v>
      </c>
      <c r="S328" t="str">
        <f t="shared" si="70"/>
        <v>Személyi</v>
      </c>
      <c r="T328" t="str">
        <f t="shared" si="71"/>
        <v>KM1</v>
      </c>
      <c r="U328" t="str">
        <f t="shared" si="72"/>
        <v>Személyi és járulék</v>
      </c>
      <c r="V328" t="str">
        <f t="shared" si="73"/>
        <v>KM</v>
      </c>
      <c r="W328" t="str">
        <f t="shared" si="74"/>
        <v>Működési kiadások</v>
      </c>
      <c r="X328" t="str">
        <f t="shared" si="75"/>
        <v>KIADASOK</v>
      </c>
      <c r="Y328" t="str">
        <f t="shared" si="76"/>
        <v>Kiadások</v>
      </c>
      <c r="Z328" t="str">
        <f t="shared" si="77"/>
        <v>kell</v>
      </c>
      <c r="AA328" t="str">
        <f>IF(L328&lt;&gt;"0006","nem kell",IF(AND(VLOOKUP($A328,pü_tétel_csop!$A:$B,1,1)&lt;=$A328,VLOOKUP($A328,pü_tétel_csop!$A:$B,2,1)&gt;=$A328),VLOOKUP($A328,pü_tétel_csop!$A:$D,4,1),"nincs besorolva"))</f>
        <v>KM1</v>
      </c>
    </row>
    <row r="329" spans="1:27" x14ac:dyDescent="0.25">
      <c r="A329" s="20" t="s">
        <v>533</v>
      </c>
      <c r="B329" s="20" t="s">
        <v>323</v>
      </c>
      <c r="C329" s="20" t="s">
        <v>323</v>
      </c>
      <c r="D329" s="20" t="s">
        <v>1240</v>
      </c>
      <c r="E329" s="20" t="s">
        <v>1240</v>
      </c>
      <c r="F329" s="20" t="s">
        <v>1241</v>
      </c>
      <c r="G329" s="20" t="s">
        <v>1242</v>
      </c>
      <c r="H329" s="20" t="s">
        <v>1243</v>
      </c>
      <c r="I329" s="20" t="s">
        <v>527</v>
      </c>
      <c r="J329" s="20" t="s">
        <v>1240</v>
      </c>
      <c r="K329" s="20" t="s">
        <v>1240</v>
      </c>
      <c r="L329" s="20" t="s">
        <v>1244</v>
      </c>
      <c r="M329" s="21">
        <v>45643</v>
      </c>
      <c r="N329" t="str">
        <f t="shared" si="65"/>
        <v>5541130000</v>
      </c>
      <c r="O329" t="str">
        <f t="shared" si="66"/>
        <v>Egyéb támogatás</v>
      </c>
      <c r="P329" t="str">
        <f t="shared" si="67"/>
        <v>KM1107</v>
      </c>
      <c r="Q329" t="str">
        <f t="shared" si="68"/>
        <v>Személyi jellegű támogatások</v>
      </c>
      <c r="R329" t="str">
        <f t="shared" si="69"/>
        <v>KM11</v>
      </c>
      <c r="S329" t="str">
        <f t="shared" si="70"/>
        <v>Személyi</v>
      </c>
      <c r="T329" t="str">
        <f t="shared" si="71"/>
        <v>KM1</v>
      </c>
      <c r="U329" t="str">
        <f t="shared" si="72"/>
        <v>Személyi és járulék</v>
      </c>
      <c r="V329" t="str">
        <f t="shared" si="73"/>
        <v>KM</v>
      </c>
      <c r="W329" t="str">
        <f t="shared" si="74"/>
        <v>Működési kiadások</v>
      </c>
      <c r="X329" t="str">
        <f t="shared" si="75"/>
        <v>KIADASOK</v>
      </c>
      <c r="Y329" t="str">
        <f t="shared" si="76"/>
        <v>Kiadások</v>
      </c>
      <c r="Z329" t="str">
        <f t="shared" si="77"/>
        <v>kell</v>
      </c>
      <c r="AA329" t="str">
        <f>IF(L329&lt;&gt;"0006","nem kell",IF(AND(VLOOKUP($A329,pü_tétel_csop!$A:$B,1,1)&lt;=$A329,VLOOKUP($A329,pü_tétel_csop!$A:$B,2,1)&gt;=$A329),VLOOKUP($A329,pü_tétel_csop!$A:$D,4,1),"nincs besorolva"))</f>
        <v>KM1</v>
      </c>
    </row>
    <row r="330" spans="1:27" x14ac:dyDescent="0.25">
      <c r="A330" s="20" t="s">
        <v>536</v>
      </c>
      <c r="B330" s="20" t="s">
        <v>537</v>
      </c>
      <c r="C330" s="20" t="s">
        <v>1412</v>
      </c>
      <c r="D330" s="20" t="s">
        <v>1240</v>
      </c>
      <c r="E330" s="20" t="s">
        <v>1240</v>
      </c>
      <c r="F330" s="20" t="s">
        <v>1241</v>
      </c>
      <c r="G330" s="20" t="s">
        <v>1242</v>
      </c>
      <c r="H330" s="20" t="s">
        <v>1243</v>
      </c>
      <c r="I330" s="20" t="s">
        <v>534</v>
      </c>
      <c r="J330" s="20" t="s">
        <v>1240</v>
      </c>
      <c r="K330" s="20" t="s">
        <v>1240</v>
      </c>
      <c r="L330" s="20" t="s">
        <v>1244</v>
      </c>
      <c r="M330" s="21">
        <v>45643</v>
      </c>
      <c r="N330" t="str">
        <f t="shared" si="65"/>
        <v>5551110000</v>
      </c>
      <c r="O330" t="str">
        <f t="shared" si="66"/>
        <v>Foglalkoztatottak egyéb személyi juttatásai</v>
      </c>
      <c r="P330" t="str">
        <f t="shared" si="67"/>
        <v>KM1108</v>
      </c>
      <c r="Q330" t="str">
        <f t="shared" si="68"/>
        <v>Foglalkoztatottak egyéb személyi jutt.</v>
      </c>
      <c r="R330" t="str">
        <f t="shared" si="69"/>
        <v>KM11</v>
      </c>
      <c r="S330" t="str">
        <f t="shared" si="70"/>
        <v>Személyi</v>
      </c>
      <c r="T330" t="str">
        <f t="shared" si="71"/>
        <v>KM1</v>
      </c>
      <c r="U330" t="str">
        <f t="shared" si="72"/>
        <v>Személyi és járulék</v>
      </c>
      <c r="V330" t="str">
        <f t="shared" si="73"/>
        <v>KM</v>
      </c>
      <c r="W330" t="str">
        <f t="shared" si="74"/>
        <v>Működési kiadások</v>
      </c>
      <c r="X330" t="str">
        <f t="shared" si="75"/>
        <v>KIADASOK</v>
      </c>
      <c r="Y330" t="str">
        <f t="shared" si="76"/>
        <v>Kiadások</v>
      </c>
      <c r="Z330" t="str">
        <f t="shared" si="77"/>
        <v>kell</v>
      </c>
      <c r="AA330" t="str">
        <f>IF(L330&lt;&gt;"0006","nem kell",IF(AND(VLOOKUP($A330,pü_tétel_csop!$A:$B,1,1)&lt;=$A330,VLOOKUP($A330,pü_tétel_csop!$A:$B,2,1)&gt;=$A330),VLOOKUP($A330,pü_tétel_csop!$A:$D,4,1),"nincs besorolva"))</f>
        <v>KM1</v>
      </c>
    </row>
    <row r="331" spans="1:27" x14ac:dyDescent="0.25">
      <c r="A331" s="20" t="s">
        <v>538</v>
      </c>
      <c r="B331" s="20" t="s">
        <v>539</v>
      </c>
      <c r="C331" s="20" t="s">
        <v>1413</v>
      </c>
      <c r="D331" s="20" t="s">
        <v>1240</v>
      </c>
      <c r="E331" s="20" t="s">
        <v>1240</v>
      </c>
      <c r="F331" s="20" t="s">
        <v>1241</v>
      </c>
      <c r="G331" s="20" t="s">
        <v>1242</v>
      </c>
      <c r="H331" s="20" t="s">
        <v>1243</v>
      </c>
      <c r="I331" s="20" t="s">
        <v>534</v>
      </c>
      <c r="J331" s="20" t="s">
        <v>1240</v>
      </c>
      <c r="K331" s="20" t="s">
        <v>1240</v>
      </c>
      <c r="L331" s="20" t="s">
        <v>1244</v>
      </c>
      <c r="M331" s="21">
        <v>45643</v>
      </c>
      <c r="N331" t="str">
        <f t="shared" si="65"/>
        <v>5551120000</v>
      </c>
      <c r="O331" t="str">
        <f t="shared" si="66"/>
        <v>Biztosítási díjak kiadásai</v>
      </c>
      <c r="P331" t="str">
        <f t="shared" si="67"/>
        <v>KM1108</v>
      </c>
      <c r="Q331" t="str">
        <f t="shared" si="68"/>
        <v>Foglalkoztatottak egyéb személyi jutt.</v>
      </c>
      <c r="R331" t="str">
        <f t="shared" si="69"/>
        <v>KM11</v>
      </c>
      <c r="S331" t="str">
        <f t="shared" si="70"/>
        <v>Személyi</v>
      </c>
      <c r="T331" t="str">
        <f t="shared" si="71"/>
        <v>KM1</v>
      </c>
      <c r="U331" t="str">
        <f t="shared" si="72"/>
        <v>Személyi és járulék</v>
      </c>
      <c r="V331" t="str">
        <f t="shared" si="73"/>
        <v>KM</v>
      </c>
      <c r="W331" t="str">
        <f t="shared" si="74"/>
        <v>Működési kiadások</v>
      </c>
      <c r="X331" t="str">
        <f t="shared" si="75"/>
        <v>KIADASOK</v>
      </c>
      <c r="Y331" t="str">
        <f t="shared" si="76"/>
        <v>Kiadások</v>
      </c>
      <c r="Z331" t="str">
        <f t="shared" si="77"/>
        <v>kell</v>
      </c>
      <c r="AA331" t="str">
        <f>IF(L331&lt;&gt;"0006","nem kell",IF(AND(VLOOKUP($A331,pü_tétel_csop!$A:$B,1,1)&lt;=$A331,VLOOKUP($A331,pü_tétel_csop!$A:$B,2,1)&gt;=$A331),VLOOKUP($A331,pü_tétel_csop!$A:$D,4,1),"nincs besorolva"))</f>
        <v>KM1</v>
      </c>
    </row>
    <row r="332" spans="1:27" x14ac:dyDescent="0.25">
      <c r="A332" s="20" t="s">
        <v>540</v>
      </c>
      <c r="B332" s="20" t="s">
        <v>541</v>
      </c>
      <c r="C332" s="20" t="s">
        <v>1414</v>
      </c>
      <c r="D332" s="20" t="s">
        <v>1240</v>
      </c>
      <c r="E332" s="20" t="s">
        <v>1240</v>
      </c>
      <c r="F332" s="20" t="s">
        <v>1241</v>
      </c>
      <c r="G332" s="20" t="s">
        <v>1242</v>
      </c>
      <c r="H332" s="20" t="s">
        <v>1243</v>
      </c>
      <c r="I332" s="20" t="s">
        <v>534</v>
      </c>
      <c r="J332" s="20" t="s">
        <v>1240</v>
      </c>
      <c r="K332" s="20" t="s">
        <v>1240</v>
      </c>
      <c r="L332" s="20" t="s">
        <v>1244</v>
      </c>
      <c r="M332" s="21">
        <v>45643</v>
      </c>
      <c r="N332" t="str">
        <f t="shared" si="65"/>
        <v>5551130000</v>
      </c>
      <c r="O332" t="str">
        <f t="shared" si="66"/>
        <v>Távolléti díj, szabadságmegváltás</v>
      </c>
      <c r="P332" t="str">
        <f t="shared" si="67"/>
        <v>KM1108</v>
      </c>
      <c r="Q332" t="str">
        <f t="shared" si="68"/>
        <v>Foglalkoztatottak egyéb személyi jutt.</v>
      </c>
      <c r="R332" t="str">
        <f t="shared" si="69"/>
        <v>KM11</v>
      </c>
      <c r="S332" t="str">
        <f t="shared" si="70"/>
        <v>Személyi</v>
      </c>
      <c r="T332" t="str">
        <f t="shared" si="71"/>
        <v>KM1</v>
      </c>
      <c r="U332" t="str">
        <f t="shared" si="72"/>
        <v>Személyi és járulék</v>
      </c>
      <c r="V332" t="str">
        <f t="shared" si="73"/>
        <v>KM</v>
      </c>
      <c r="W332" t="str">
        <f t="shared" si="74"/>
        <v>Működési kiadások</v>
      </c>
      <c r="X332" t="str">
        <f t="shared" si="75"/>
        <v>KIADASOK</v>
      </c>
      <c r="Y332" t="str">
        <f t="shared" si="76"/>
        <v>Kiadások</v>
      </c>
      <c r="Z332" t="str">
        <f t="shared" si="77"/>
        <v>kell</v>
      </c>
      <c r="AA332" t="str">
        <f>IF(L332&lt;&gt;"0006","nem kell",IF(AND(VLOOKUP($A332,pü_tétel_csop!$A:$B,1,1)&lt;=$A332,VLOOKUP($A332,pü_tétel_csop!$A:$B,2,1)&gt;=$A332),VLOOKUP($A332,pü_tétel_csop!$A:$D,4,1),"nincs besorolva"))</f>
        <v>KM1</v>
      </c>
    </row>
    <row r="333" spans="1:27" x14ac:dyDescent="0.25">
      <c r="A333" s="20" t="s">
        <v>542</v>
      </c>
      <c r="B333" s="20" t="s">
        <v>1998</v>
      </c>
      <c r="C333" s="20" t="s">
        <v>1999</v>
      </c>
      <c r="D333" s="20" t="s">
        <v>1240</v>
      </c>
      <c r="E333" s="20" t="s">
        <v>1240</v>
      </c>
      <c r="F333" s="20" t="s">
        <v>1241</v>
      </c>
      <c r="G333" s="20" t="s">
        <v>1242</v>
      </c>
      <c r="H333" s="20" t="s">
        <v>1243</v>
      </c>
      <c r="I333" s="20" t="s">
        <v>534</v>
      </c>
      <c r="J333" s="20" t="s">
        <v>1240</v>
      </c>
      <c r="K333" s="20" t="s">
        <v>1240</v>
      </c>
      <c r="L333" s="20" t="s">
        <v>1244</v>
      </c>
      <c r="M333" s="21">
        <v>45643</v>
      </c>
      <c r="N333" t="str">
        <f t="shared" si="65"/>
        <v>5551140000</v>
      </c>
      <c r="O333" t="str">
        <f t="shared" si="66"/>
        <v>LEZÁRT Többletfeladatok ellátásának kiadásai</v>
      </c>
      <c r="P333" t="str">
        <f t="shared" si="67"/>
        <v>KM1108</v>
      </c>
      <c r="Q333" t="str">
        <f t="shared" si="68"/>
        <v>Foglalkoztatottak egyéb személyi jutt.</v>
      </c>
      <c r="R333" t="str">
        <f t="shared" si="69"/>
        <v>KM11</v>
      </c>
      <c r="S333" t="str">
        <f t="shared" si="70"/>
        <v>Személyi</v>
      </c>
      <c r="T333" t="str">
        <f t="shared" si="71"/>
        <v>KM1</v>
      </c>
      <c r="U333" t="str">
        <f t="shared" si="72"/>
        <v>Személyi és járulék</v>
      </c>
      <c r="V333" t="str">
        <f t="shared" si="73"/>
        <v>KM</v>
      </c>
      <c r="W333" t="str">
        <f t="shared" si="74"/>
        <v>Működési kiadások</v>
      </c>
      <c r="X333" t="str">
        <f t="shared" si="75"/>
        <v>KIADASOK</v>
      </c>
      <c r="Y333" t="str">
        <f t="shared" si="76"/>
        <v>Kiadások</v>
      </c>
      <c r="Z333" t="str">
        <f t="shared" si="77"/>
        <v>kell</v>
      </c>
      <c r="AA333" t="str">
        <f>IF(L333&lt;&gt;"0006","nem kell",IF(AND(VLOOKUP($A333,pü_tétel_csop!$A:$B,1,1)&lt;=$A333,VLOOKUP($A333,pü_tétel_csop!$A:$B,2,1)&gt;=$A333),VLOOKUP($A333,pü_tétel_csop!$A:$D,4,1),"nincs besorolva"))</f>
        <v>KM1</v>
      </c>
    </row>
    <row r="334" spans="1:27" x14ac:dyDescent="0.25">
      <c r="A334" s="20" t="s">
        <v>544</v>
      </c>
      <c r="B334" s="20" t="s">
        <v>545</v>
      </c>
      <c r="C334" s="20" t="s">
        <v>1416</v>
      </c>
      <c r="D334" s="20" t="s">
        <v>1240</v>
      </c>
      <c r="E334" s="20" t="s">
        <v>1240</v>
      </c>
      <c r="F334" s="20" t="s">
        <v>1241</v>
      </c>
      <c r="G334" s="20" t="s">
        <v>1242</v>
      </c>
      <c r="H334" s="20" t="s">
        <v>1243</v>
      </c>
      <c r="I334" s="20" t="s">
        <v>534</v>
      </c>
      <c r="J334" s="20" t="s">
        <v>1240</v>
      </c>
      <c r="K334" s="20" t="s">
        <v>1240</v>
      </c>
      <c r="L334" s="20" t="s">
        <v>1244</v>
      </c>
      <c r="M334" s="21">
        <v>45643</v>
      </c>
      <c r="N334" t="str">
        <f t="shared" si="65"/>
        <v>5551150000</v>
      </c>
      <c r="O334" t="str">
        <f t="shared" si="66"/>
        <v>Egyéb sajátos juttatások kiadásai</v>
      </c>
      <c r="P334" t="str">
        <f t="shared" si="67"/>
        <v>KM1108</v>
      </c>
      <c r="Q334" t="str">
        <f t="shared" si="68"/>
        <v>Foglalkoztatottak egyéb személyi jutt.</v>
      </c>
      <c r="R334" t="str">
        <f t="shared" si="69"/>
        <v>KM11</v>
      </c>
      <c r="S334" t="str">
        <f t="shared" si="70"/>
        <v>Személyi</v>
      </c>
      <c r="T334" t="str">
        <f t="shared" si="71"/>
        <v>KM1</v>
      </c>
      <c r="U334" t="str">
        <f t="shared" si="72"/>
        <v>Személyi és járulék</v>
      </c>
      <c r="V334" t="str">
        <f t="shared" si="73"/>
        <v>KM</v>
      </c>
      <c r="W334" t="str">
        <f t="shared" si="74"/>
        <v>Működési kiadások</v>
      </c>
      <c r="X334" t="str">
        <f t="shared" si="75"/>
        <v>KIADASOK</v>
      </c>
      <c r="Y334" t="str">
        <f t="shared" si="76"/>
        <v>Kiadások</v>
      </c>
      <c r="Z334" t="str">
        <f t="shared" si="77"/>
        <v>kell</v>
      </c>
      <c r="AA334" t="str">
        <f>IF(L334&lt;&gt;"0006","nem kell",IF(AND(VLOOKUP($A334,pü_tétel_csop!$A:$B,1,1)&lt;=$A334,VLOOKUP($A334,pü_tétel_csop!$A:$B,2,1)&gt;=$A334),VLOOKUP($A334,pü_tétel_csop!$A:$D,4,1),"nincs besorolva"))</f>
        <v>KM1</v>
      </c>
    </row>
    <row r="335" spans="1:27" x14ac:dyDescent="0.25">
      <c r="A335" s="20" t="s">
        <v>546</v>
      </c>
      <c r="B335" s="20" t="s">
        <v>547</v>
      </c>
      <c r="C335" s="20" t="s">
        <v>547</v>
      </c>
      <c r="D335" s="20" t="s">
        <v>1240</v>
      </c>
      <c r="E335" s="20" t="s">
        <v>1240</v>
      </c>
      <c r="F335" s="20" t="s">
        <v>1241</v>
      </c>
      <c r="G335" s="20" t="s">
        <v>1242</v>
      </c>
      <c r="H335" s="20" t="s">
        <v>1243</v>
      </c>
      <c r="I335" s="20" t="s">
        <v>534</v>
      </c>
      <c r="J335" s="20" t="s">
        <v>1240</v>
      </c>
      <c r="K335" s="20" t="s">
        <v>1240</v>
      </c>
      <c r="L335" s="20" t="s">
        <v>1244</v>
      </c>
      <c r="M335" s="21">
        <v>45643</v>
      </c>
      <c r="N335" t="str">
        <f t="shared" si="65"/>
        <v>5551160000</v>
      </c>
      <c r="O335" t="str">
        <f t="shared" si="66"/>
        <v>Bérkompenzáció</v>
      </c>
      <c r="P335" t="str">
        <f t="shared" si="67"/>
        <v>KM1108</v>
      </c>
      <c r="Q335" t="str">
        <f t="shared" si="68"/>
        <v>Foglalkoztatottak egyéb személyi jutt.</v>
      </c>
      <c r="R335" t="str">
        <f t="shared" si="69"/>
        <v>KM11</v>
      </c>
      <c r="S335" t="str">
        <f t="shared" si="70"/>
        <v>Személyi</v>
      </c>
      <c r="T335" t="str">
        <f t="shared" si="71"/>
        <v>KM1</v>
      </c>
      <c r="U335" t="str">
        <f t="shared" si="72"/>
        <v>Személyi és járulék</v>
      </c>
      <c r="V335" t="str">
        <f t="shared" si="73"/>
        <v>KM</v>
      </c>
      <c r="W335" t="str">
        <f t="shared" si="74"/>
        <v>Működési kiadások</v>
      </c>
      <c r="X335" t="str">
        <f t="shared" si="75"/>
        <v>KIADASOK</v>
      </c>
      <c r="Y335" t="str">
        <f t="shared" si="76"/>
        <v>Kiadások</v>
      </c>
      <c r="Z335" t="str">
        <f t="shared" si="77"/>
        <v>kell</v>
      </c>
      <c r="AA335" t="str">
        <f>IF(L335&lt;&gt;"0006","nem kell",IF(AND(VLOOKUP($A335,pü_tétel_csop!$A:$B,1,1)&lt;=$A335,VLOOKUP($A335,pü_tétel_csop!$A:$B,2,1)&gt;=$A335),VLOOKUP($A335,pü_tétel_csop!$A:$D,4,1),"nincs besorolva"))</f>
        <v>KM1</v>
      </c>
    </row>
    <row r="336" spans="1:27" x14ac:dyDescent="0.25">
      <c r="A336" s="20" t="s">
        <v>548</v>
      </c>
      <c r="B336" s="20" t="s">
        <v>549</v>
      </c>
      <c r="C336" s="20" t="s">
        <v>1417</v>
      </c>
      <c r="D336" s="20" t="s">
        <v>1240</v>
      </c>
      <c r="E336" s="20" t="s">
        <v>1240</v>
      </c>
      <c r="F336" s="20" t="s">
        <v>1241</v>
      </c>
      <c r="G336" s="20" t="s">
        <v>1242</v>
      </c>
      <c r="H336" s="20" t="s">
        <v>1243</v>
      </c>
      <c r="I336" s="20" t="s">
        <v>534</v>
      </c>
      <c r="J336" s="20" t="s">
        <v>1240</v>
      </c>
      <c r="K336" s="20" t="s">
        <v>1240</v>
      </c>
      <c r="L336" s="20" t="s">
        <v>1244</v>
      </c>
      <c r="M336" s="21">
        <v>45643</v>
      </c>
      <c r="N336" t="str">
        <f t="shared" si="65"/>
        <v>5551170000</v>
      </c>
      <c r="O336" t="str">
        <f t="shared" si="66"/>
        <v>Nyugdíjasok jövedelem kiegészítése</v>
      </c>
      <c r="P336" t="str">
        <f t="shared" si="67"/>
        <v>KM1108</v>
      </c>
      <c r="Q336" t="str">
        <f t="shared" si="68"/>
        <v>Foglalkoztatottak egyéb személyi jutt.</v>
      </c>
      <c r="R336" t="str">
        <f t="shared" si="69"/>
        <v>KM11</v>
      </c>
      <c r="S336" t="str">
        <f t="shared" si="70"/>
        <v>Személyi</v>
      </c>
      <c r="T336" t="str">
        <f t="shared" si="71"/>
        <v>KM1</v>
      </c>
      <c r="U336" t="str">
        <f t="shared" si="72"/>
        <v>Személyi és járulék</v>
      </c>
      <c r="V336" t="str">
        <f t="shared" si="73"/>
        <v>KM</v>
      </c>
      <c r="W336" t="str">
        <f t="shared" si="74"/>
        <v>Működési kiadások</v>
      </c>
      <c r="X336" t="str">
        <f t="shared" si="75"/>
        <v>KIADASOK</v>
      </c>
      <c r="Y336" t="str">
        <f t="shared" si="76"/>
        <v>Kiadások</v>
      </c>
      <c r="Z336" t="str">
        <f t="shared" si="77"/>
        <v>kell</v>
      </c>
      <c r="AA336" t="str">
        <f>IF(L336&lt;&gt;"0006","nem kell",IF(AND(VLOOKUP($A336,pü_tétel_csop!$A:$B,1,1)&lt;=$A336,VLOOKUP($A336,pü_tétel_csop!$A:$B,2,1)&gt;=$A336),VLOOKUP($A336,pü_tétel_csop!$A:$D,4,1),"nincs besorolva"))</f>
        <v>KM1</v>
      </c>
    </row>
    <row r="337" spans="1:27" x14ac:dyDescent="0.25">
      <c r="A337" s="20" t="s">
        <v>550</v>
      </c>
      <c r="B337" s="20" t="s">
        <v>551</v>
      </c>
      <c r="C337" s="20" t="s">
        <v>551</v>
      </c>
      <c r="D337" s="20" t="s">
        <v>1240</v>
      </c>
      <c r="E337" s="20" t="s">
        <v>1240</v>
      </c>
      <c r="F337" s="20" t="s">
        <v>1241</v>
      </c>
      <c r="G337" s="20" t="s">
        <v>1242</v>
      </c>
      <c r="H337" s="20" t="s">
        <v>1243</v>
      </c>
      <c r="I337" s="20" t="s">
        <v>534</v>
      </c>
      <c r="J337" s="20" t="s">
        <v>1240</v>
      </c>
      <c r="K337" s="20" t="s">
        <v>1240</v>
      </c>
      <c r="L337" s="20" t="s">
        <v>1244</v>
      </c>
      <c r="M337" s="21">
        <v>45643</v>
      </c>
      <c r="N337" t="str">
        <f t="shared" si="65"/>
        <v>5551180000</v>
      </c>
      <c r="O337" t="str">
        <f t="shared" si="66"/>
        <v>Betegszabadság</v>
      </c>
      <c r="P337" t="str">
        <f t="shared" si="67"/>
        <v>KM1108</v>
      </c>
      <c r="Q337" t="str">
        <f t="shared" si="68"/>
        <v>Foglalkoztatottak egyéb személyi jutt.</v>
      </c>
      <c r="R337" t="str">
        <f t="shared" si="69"/>
        <v>KM11</v>
      </c>
      <c r="S337" t="str">
        <f t="shared" si="70"/>
        <v>Személyi</v>
      </c>
      <c r="T337" t="str">
        <f t="shared" si="71"/>
        <v>KM1</v>
      </c>
      <c r="U337" t="str">
        <f t="shared" si="72"/>
        <v>Személyi és járulék</v>
      </c>
      <c r="V337" t="str">
        <f t="shared" si="73"/>
        <v>KM</v>
      </c>
      <c r="W337" t="str">
        <f t="shared" si="74"/>
        <v>Működési kiadások</v>
      </c>
      <c r="X337" t="str">
        <f t="shared" si="75"/>
        <v>KIADASOK</v>
      </c>
      <c r="Y337" t="str">
        <f t="shared" si="76"/>
        <v>Kiadások</v>
      </c>
      <c r="Z337" t="str">
        <f t="shared" si="77"/>
        <v>kell</v>
      </c>
      <c r="AA337" t="str">
        <f>IF(L337&lt;&gt;"0006","nem kell",IF(AND(VLOOKUP($A337,pü_tétel_csop!$A:$B,1,1)&lt;=$A337,VLOOKUP($A337,pü_tétel_csop!$A:$B,2,1)&gt;=$A337),VLOOKUP($A337,pü_tétel_csop!$A:$D,4,1),"nincs besorolva"))</f>
        <v>KM1</v>
      </c>
    </row>
    <row r="338" spans="1:27" x14ac:dyDescent="0.25">
      <c r="A338" s="20" t="s">
        <v>561</v>
      </c>
      <c r="B338" s="20" t="s">
        <v>562</v>
      </c>
      <c r="C338" s="20" t="s">
        <v>1418</v>
      </c>
      <c r="D338" s="20" t="s">
        <v>1240</v>
      </c>
      <c r="E338" s="20" t="s">
        <v>1240</v>
      </c>
      <c r="F338" s="20" t="s">
        <v>1241</v>
      </c>
      <c r="G338" s="20" t="s">
        <v>1242</v>
      </c>
      <c r="H338" s="20" t="s">
        <v>1243</v>
      </c>
      <c r="I338" s="20" t="s">
        <v>559</v>
      </c>
      <c r="J338" s="20" t="s">
        <v>1240</v>
      </c>
      <c r="K338" s="20" t="s">
        <v>1240</v>
      </c>
      <c r="L338" s="20" t="s">
        <v>1244</v>
      </c>
      <c r="M338" s="21">
        <v>45643</v>
      </c>
      <c r="N338" t="str">
        <f t="shared" si="65"/>
        <v>5581110000</v>
      </c>
      <c r="O338" t="str">
        <f t="shared" si="66"/>
        <v>Hivatali  üzleti úthoz kapcs adóköteles juttatás</v>
      </c>
      <c r="P338" t="str">
        <f t="shared" si="67"/>
        <v>KM1110</v>
      </c>
      <c r="Q338" t="str">
        <f t="shared" si="68"/>
        <v>Egyéb külső személyi juttatások</v>
      </c>
      <c r="R338" t="str">
        <f t="shared" si="69"/>
        <v>KM11</v>
      </c>
      <c r="S338" t="str">
        <f t="shared" si="70"/>
        <v>Személyi</v>
      </c>
      <c r="T338" t="str">
        <f t="shared" si="71"/>
        <v>KM1</v>
      </c>
      <c r="U338" t="str">
        <f t="shared" si="72"/>
        <v>Személyi és járulék</v>
      </c>
      <c r="V338" t="str">
        <f t="shared" si="73"/>
        <v>KM</v>
      </c>
      <c r="W338" t="str">
        <f t="shared" si="74"/>
        <v>Működési kiadások</v>
      </c>
      <c r="X338" t="str">
        <f t="shared" si="75"/>
        <v>KIADASOK</v>
      </c>
      <c r="Y338" t="str">
        <f t="shared" si="76"/>
        <v>Kiadások</v>
      </c>
      <c r="Z338" t="str">
        <f t="shared" si="77"/>
        <v>kell</v>
      </c>
      <c r="AA338" t="str">
        <f>IF(L338&lt;&gt;"0006","nem kell",IF(AND(VLOOKUP($A338,pü_tétel_csop!$A:$B,1,1)&lt;=$A338,VLOOKUP($A338,pü_tétel_csop!$A:$B,2,1)&gt;=$A338),VLOOKUP($A338,pü_tétel_csop!$A:$D,4,1),"nincs besorolva"))</f>
        <v>KM1</v>
      </c>
    </row>
    <row r="339" spans="1:27" x14ac:dyDescent="0.25">
      <c r="A339" s="20" t="s">
        <v>563</v>
      </c>
      <c r="B339" s="20" t="s">
        <v>564</v>
      </c>
      <c r="C339" s="20" t="s">
        <v>564</v>
      </c>
      <c r="D339" s="20" t="s">
        <v>1240</v>
      </c>
      <c r="E339" s="20" t="s">
        <v>1240</v>
      </c>
      <c r="F339" s="20" t="s">
        <v>1241</v>
      </c>
      <c r="G339" s="20" t="s">
        <v>1242</v>
      </c>
      <c r="H339" s="20" t="s">
        <v>1243</v>
      </c>
      <c r="I339" s="20" t="s">
        <v>559</v>
      </c>
      <c r="J339" s="20" t="s">
        <v>1240</v>
      </c>
      <c r="K339" s="20" t="s">
        <v>1240</v>
      </c>
      <c r="L339" s="20" t="s">
        <v>1244</v>
      </c>
      <c r="M339" s="21">
        <v>45643</v>
      </c>
      <c r="N339" t="str">
        <f t="shared" si="65"/>
        <v>5581120000</v>
      </c>
      <c r="O339" t="str">
        <f t="shared" si="66"/>
        <v>Üzleti ajándék</v>
      </c>
      <c r="P339" t="str">
        <f t="shared" si="67"/>
        <v>KM1110</v>
      </c>
      <c r="Q339" t="str">
        <f t="shared" si="68"/>
        <v>Egyéb külső személyi juttatások</v>
      </c>
      <c r="R339" t="str">
        <f t="shared" si="69"/>
        <v>KM11</v>
      </c>
      <c r="S339" t="str">
        <f t="shared" si="70"/>
        <v>Személyi</v>
      </c>
      <c r="T339" t="str">
        <f t="shared" si="71"/>
        <v>KM1</v>
      </c>
      <c r="U339" t="str">
        <f t="shared" si="72"/>
        <v>Személyi és járulék</v>
      </c>
      <c r="V339" t="str">
        <f t="shared" si="73"/>
        <v>KM</v>
      </c>
      <c r="W339" t="str">
        <f t="shared" si="74"/>
        <v>Működési kiadások</v>
      </c>
      <c r="X339" t="str">
        <f t="shared" si="75"/>
        <v>KIADASOK</v>
      </c>
      <c r="Y339" t="str">
        <f t="shared" si="76"/>
        <v>Kiadások</v>
      </c>
      <c r="Z339" t="str">
        <f t="shared" si="77"/>
        <v>kell</v>
      </c>
      <c r="AA339" t="str">
        <f>IF(L339&lt;&gt;"0006","nem kell",IF(AND(VLOOKUP($A339,pü_tétel_csop!$A:$B,1,1)&lt;=$A339,VLOOKUP($A339,pü_tétel_csop!$A:$B,2,1)&gt;=$A339),VLOOKUP($A339,pü_tétel_csop!$A:$D,4,1),"nincs besorolva"))</f>
        <v>KM1</v>
      </c>
    </row>
    <row r="340" spans="1:27" x14ac:dyDescent="0.25">
      <c r="A340" s="20" t="s">
        <v>565</v>
      </c>
      <c r="B340" s="20" t="s">
        <v>566</v>
      </c>
      <c r="C340" s="20" t="s">
        <v>1419</v>
      </c>
      <c r="D340" s="20" t="s">
        <v>1240</v>
      </c>
      <c r="E340" s="20" t="s">
        <v>1240</v>
      </c>
      <c r="F340" s="20" t="s">
        <v>1241</v>
      </c>
      <c r="G340" s="20" t="s">
        <v>1242</v>
      </c>
      <c r="H340" s="20" t="s">
        <v>1243</v>
      </c>
      <c r="I340" s="20" t="s">
        <v>559</v>
      </c>
      <c r="J340" s="20" t="s">
        <v>1240</v>
      </c>
      <c r="K340" s="20" t="s">
        <v>1240</v>
      </c>
      <c r="L340" s="20" t="s">
        <v>1244</v>
      </c>
      <c r="M340" s="21">
        <v>45643</v>
      </c>
      <c r="N340" t="str">
        <f t="shared" si="65"/>
        <v>5581130000</v>
      </c>
      <c r="O340" t="str">
        <f t="shared" si="66"/>
        <v>Béren kívülinek nem minős egyes meghat juttatás</v>
      </c>
      <c r="P340" t="str">
        <f t="shared" si="67"/>
        <v>KM1110</v>
      </c>
      <c r="Q340" t="str">
        <f t="shared" si="68"/>
        <v>Egyéb külső személyi juttatások</v>
      </c>
      <c r="R340" t="str">
        <f t="shared" si="69"/>
        <v>KM11</v>
      </c>
      <c r="S340" t="str">
        <f t="shared" si="70"/>
        <v>Személyi</v>
      </c>
      <c r="T340" t="str">
        <f t="shared" si="71"/>
        <v>KM1</v>
      </c>
      <c r="U340" t="str">
        <f t="shared" si="72"/>
        <v>Személyi és járulék</v>
      </c>
      <c r="V340" t="str">
        <f t="shared" si="73"/>
        <v>KM</v>
      </c>
      <c r="W340" t="str">
        <f t="shared" si="74"/>
        <v>Működési kiadások</v>
      </c>
      <c r="X340" t="str">
        <f t="shared" si="75"/>
        <v>KIADASOK</v>
      </c>
      <c r="Y340" t="str">
        <f t="shared" si="76"/>
        <v>Kiadások</v>
      </c>
      <c r="Z340" t="str">
        <f t="shared" si="77"/>
        <v>kell</v>
      </c>
      <c r="AA340" t="str">
        <f>IF(L340&lt;&gt;"0006","nem kell",IF(AND(VLOOKUP($A340,pü_tétel_csop!$A:$B,1,1)&lt;=$A340,VLOOKUP($A340,pü_tétel_csop!$A:$B,2,1)&gt;=$A340),VLOOKUP($A340,pü_tétel_csop!$A:$D,4,1),"nincs besorolva"))</f>
        <v>KM1</v>
      </c>
    </row>
    <row r="341" spans="1:27" x14ac:dyDescent="0.25">
      <c r="A341" s="20" t="s">
        <v>567</v>
      </c>
      <c r="B341" s="20" t="s">
        <v>568</v>
      </c>
      <c r="C341" s="20" t="s">
        <v>1420</v>
      </c>
      <c r="D341" s="20" t="s">
        <v>1240</v>
      </c>
      <c r="E341" s="20" t="s">
        <v>1240</v>
      </c>
      <c r="F341" s="20" t="s">
        <v>1241</v>
      </c>
      <c r="G341" s="20" t="s">
        <v>1242</v>
      </c>
      <c r="H341" s="20" t="s">
        <v>1243</v>
      </c>
      <c r="I341" s="20" t="s">
        <v>559</v>
      </c>
      <c r="J341" s="20" t="s">
        <v>1240</v>
      </c>
      <c r="K341" s="20" t="s">
        <v>1240</v>
      </c>
      <c r="L341" s="20" t="s">
        <v>1244</v>
      </c>
      <c r="M341" s="21">
        <v>45643</v>
      </c>
      <c r="N341" t="str">
        <f t="shared" si="65"/>
        <v>5581140000</v>
      </c>
      <c r="O341" t="str">
        <f t="shared" si="66"/>
        <v>Béren kívül nem minősülő egyes meg nem hat juttat</v>
      </c>
      <c r="P341" t="str">
        <f t="shared" si="67"/>
        <v>KM1110</v>
      </c>
      <c r="Q341" t="str">
        <f t="shared" si="68"/>
        <v>Egyéb külső személyi juttatások</v>
      </c>
      <c r="R341" t="str">
        <f t="shared" si="69"/>
        <v>KM11</v>
      </c>
      <c r="S341" t="str">
        <f t="shared" si="70"/>
        <v>Személyi</v>
      </c>
      <c r="T341" t="str">
        <f t="shared" si="71"/>
        <v>KM1</v>
      </c>
      <c r="U341" t="str">
        <f t="shared" si="72"/>
        <v>Személyi és járulék</v>
      </c>
      <c r="V341" t="str">
        <f t="shared" si="73"/>
        <v>KM</v>
      </c>
      <c r="W341" t="str">
        <f t="shared" si="74"/>
        <v>Működési kiadások</v>
      </c>
      <c r="X341" t="str">
        <f t="shared" si="75"/>
        <v>KIADASOK</v>
      </c>
      <c r="Y341" t="str">
        <f t="shared" si="76"/>
        <v>Kiadások</v>
      </c>
      <c r="Z341" t="str">
        <f t="shared" si="77"/>
        <v>kell</v>
      </c>
      <c r="AA341" t="str">
        <f>IF(L341&lt;&gt;"0006","nem kell",IF(AND(VLOOKUP($A341,pü_tétel_csop!$A:$B,1,1)&lt;=$A341,VLOOKUP($A341,pü_tétel_csop!$A:$B,2,1)&gt;=$A341),VLOOKUP($A341,pü_tétel_csop!$A:$D,4,1),"nincs besorolva"))</f>
        <v>KM1</v>
      </c>
    </row>
    <row r="342" spans="1:27" x14ac:dyDescent="0.25">
      <c r="A342" s="20" t="s">
        <v>569</v>
      </c>
      <c r="B342" s="20" t="s">
        <v>570</v>
      </c>
      <c r="C342" s="20" t="s">
        <v>570</v>
      </c>
      <c r="D342" s="20" t="s">
        <v>1240</v>
      </c>
      <c r="E342" s="20" t="s">
        <v>1240</v>
      </c>
      <c r="F342" s="20" t="s">
        <v>1241</v>
      </c>
      <c r="G342" s="20" t="s">
        <v>1242</v>
      </c>
      <c r="H342" s="20" t="s">
        <v>1243</v>
      </c>
      <c r="I342" s="20" t="s">
        <v>559</v>
      </c>
      <c r="J342" s="20" t="s">
        <v>1240</v>
      </c>
      <c r="K342" s="20" t="s">
        <v>1240</v>
      </c>
      <c r="L342" s="20" t="s">
        <v>1244</v>
      </c>
      <c r="M342" s="21">
        <v>45643</v>
      </c>
      <c r="N342" t="str">
        <f t="shared" si="65"/>
        <v>5581150000</v>
      </c>
      <c r="O342" t="str">
        <f t="shared" si="66"/>
        <v>Adómentes juttatások</v>
      </c>
      <c r="P342" t="str">
        <f t="shared" si="67"/>
        <v>KM1110</v>
      </c>
      <c r="Q342" t="str">
        <f t="shared" si="68"/>
        <v>Egyéb külső személyi juttatások</v>
      </c>
      <c r="R342" t="str">
        <f t="shared" si="69"/>
        <v>KM11</v>
      </c>
      <c r="S342" t="str">
        <f t="shared" si="70"/>
        <v>Személyi</v>
      </c>
      <c r="T342" t="str">
        <f t="shared" si="71"/>
        <v>KM1</v>
      </c>
      <c r="U342" t="str">
        <f t="shared" si="72"/>
        <v>Személyi és járulék</v>
      </c>
      <c r="V342" t="str">
        <f t="shared" si="73"/>
        <v>KM</v>
      </c>
      <c r="W342" t="str">
        <f t="shared" si="74"/>
        <v>Működési kiadások</v>
      </c>
      <c r="X342" t="str">
        <f t="shared" si="75"/>
        <v>KIADASOK</v>
      </c>
      <c r="Y342" t="str">
        <f t="shared" si="76"/>
        <v>Kiadások</v>
      </c>
      <c r="Z342" t="str">
        <f t="shared" si="77"/>
        <v>kell</v>
      </c>
      <c r="AA342" t="str">
        <f>IF(L342&lt;&gt;"0006","nem kell",IF(AND(VLOOKUP($A342,pü_tétel_csop!$A:$B,1,1)&lt;=$A342,VLOOKUP($A342,pü_tétel_csop!$A:$B,2,1)&gt;=$A342),VLOOKUP($A342,pü_tétel_csop!$A:$D,4,1),"nincs besorolva"))</f>
        <v>KM1</v>
      </c>
    </row>
    <row r="343" spans="1:27" x14ac:dyDescent="0.25">
      <c r="A343" s="20" t="s">
        <v>2000</v>
      </c>
      <c r="B343" s="20" t="s">
        <v>2001</v>
      </c>
      <c r="C343" s="20" t="s">
        <v>2002</v>
      </c>
      <c r="D343" s="20" t="s">
        <v>1240</v>
      </c>
      <c r="E343" s="20" t="s">
        <v>1240</v>
      </c>
      <c r="F343" s="20" t="s">
        <v>1241</v>
      </c>
      <c r="G343" s="20" t="s">
        <v>1242</v>
      </c>
      <c r="H343" s="20" t="s">
        <v>1243</v>
      </c>
      <c r="I343" s="20" t="s">
        <v>559</v>
      </c>
      <c r="J343" s="20" t="s">
        <v>1240</v>
      </c>
      <c r="K343" s="20" t="s">
        <v>1240</v>
      </c>
      <c r="L343" s="20" t="s">
        <v>1244</v>
      </c>
      <c r="M343" s="21">
        <v>45643</v>
      </c>
      <c r="N343" t="str">
        <f t="shared" si="65"/>
        <v>5581151000</v>
      </c>
      <c r="O343" t="str">
        <f t="shared" si="66"/>
        <v>Kulturális szolg. igénybev-e szóló belépőjegy,bérl</v>
      </c>
      <c r="P343" t="str">
        <f t="shared" si="67"/>
        <v>KM1110</v>
      </c>
      <c r="Q343" t="str">
        <f t="shared" si="68"/>
        <v>Egyéb külső személyi juttatások</v>
      </c>
      <c r="R343" t="str">
        <f t="shared" si="69"/>
        <v>KM11</v>
      </c>
      <c r="S343" t="str">
        <f t="shared" si="70"/>
        <v>Személyi</v>
      </c>
      <c r="T343" t="str">
        <f t="shared" si="71"/>
        <v>KM1</v>
      </c>
      <c r="U343" t="str">
        <f t="shared" si="72"/>
        <v>Személyi és járulék</v>
      </c>
      <c r="V343" t="str">
        <f t="shared" si="73"/>
        <v>KM</v>
      </c>
      <c r="W343" t="str">
        <f t="shared" si="74"/>
        <v>Működési kiadások</v>
      </c>
      <c r="X343" t="str">
        <f t="shared" si="75"/>
        <v>KIADASOK</v>
      </c>
      <c r="Y343" t="str">
        <f t="shared" si="76"/>
        <v>Kiadások</v>
      </c>
      <c r="Z343" t="str">
        <f t="shared" si="77"/>
        <v>kell</v>
      </c>
      <c r="AA343" t="str">
        <f>IF(L343&lt;&gt;"0006","nem kell",IF(AND(VLOOKUP($A343,pü_tétel_csop!$A:$B,1,1)&lt;=$A343,VLOOKUP($A343,pü_tétel_csop!$A:$B,2,1)&gt;=$A343),VLOOKUP($A343,pü_tétel_csop!$A:$D,4,1),"nincs besorolva"))</f>
        <v>KM1</v>
      </c>
    </row>
    <row r="344" spans="1:27" x14ac:dyDescent="0.25">
      <c r="A344" s="20" t="s">
        <v>2003</v>
      </c>
      <c r="B344" s="20" t="s">
        <v>2004</v>
      </c>
      <c r="C344" s="20" t="s">
        <v>2005</v>
      </c>
      <c r="D344" s="20" t="s">
        <v>1240</v>
      </c>
      <c r="E344" s="20" t="s">
        <v>1240</v>
      </c>
      <c r="F344" s="20" t="s">
        <v>1241</v>
      </c>
      <c r="G344" s="20" t="s">
        <v>1242</v>
      </c>
      <c r="H344" s="20" t="s">
        <v>1243</v>
      </c>
      <c r="I344" s="20" t="s">
        <v>559</v>
      </c>
      <c r="J344" s="20" t="s">
        <v>1240</v>
      </c>
      <c r="K344" s="20" t="s">
        <v>1240</v>
      </c>
      <c r="L344" s="20" t="s">
        <v>1244</v>
      </c>
      <c r="M344" s="21">
        <v>45643</v>
      </c>
      <c r="N344" t="str">
        <f t="shared" si="65"/>
        <v>5581152000</v>
      </c>
      <c r="O344" t="str">
        <f t="shared" si="66"/>
        <v>Sportrendezvényre szóló belépőjegy, bérlet</v>
      </c>
      <c r="P344" t="str">
        <f t="shared" si="67"/>
        <v>KM1110</v>
      </c>
      <c r="Q344" t="str">
        <f t="shared" si="68"/>
        <v>Egyéb külső személyi juttatások</v>
      </c>
      <c r="R344" t="str">
        <f t="shared" si="69"/>
        <v>KM11</v>
      </c>
      <c r="S344" t="str">
        <f t="shared" si="70"/>
        <v>Személyi</v>
      </c>
      <c r="T344" t="str">
        <f t="shared" si="71"/>
        <v>KM1</v>
      </c>
      <c r="U344" t="str">
        <f t="shared" si="72"/>
        <v>Személyi és járulék</v>
      </c>
      <c r="V344" t="str">
        <f t="shared" si="73"/>
        <v>KM</v>
      </c>
      <c r="W344" t="str">
        <f t="shared" si="74"/>
        <v>Működési kiadások</v>
      </c>
      <c r="X344" t="str">
        <f t="shared" si="75"/>
        <v>KIADASOK</v>
      </c>
      <c r="Y344" t="str">
        <f t="shared" si="76"/>
        <v>Kiadások</v>
      </c>
      <c r="Z344" t="str">
        <f t="shared" si="77"/>
        <v>kell</v>
      </c>
      <c r="AA344" t="str">
        <f>IF(L344&lt;&gt;"0006","nem kell",IF(AND(VLOOKUP($A344,pü_tétel_csop!$A:$B,1,1)&lt;=$A344,VLOOKUP($A344,pü_tétel_csop!$A:$B,2,1)&gt;=$A344),VLOOKUP($A344,pü_tétel_csop!$A:$D,4,1),"nincs besorolva"))</f>
        <v>KM1</v>
      </c>
    </row>
    <row r="345" spans="1:27" x14ac:dyDescent="0.25">
      <c r="A345" s="20" t="s">
        <v>571</v>
      </c>
      <c r="B345" s="20" t="s">
        <v>572</v>
      </c>
      <c r="C345" s="20" t="s">
        <v>1421</v>
      </c>
      <c r="D345" s="20" t="s">
        <v>1240</v>
      </c>
      <c r="E345" s="20" t="s">
        <v>1240</v>
      </c>
      <c r="F345" s="20" t="s">
        <v>1241</v>
      </c>
      <c r="G345" s="20" t="s">
        <v>1242</v>
      </c>
      <c r="H345" s="20" t="s">
        <v>1243</v>
      </c>
      <c r="I345" s="20" t="s">
        <v>559</v>
      </c>
      <c r="J345" s="20" t="s">
        <v>1240</v>
      </c>
      <c r="K345" s="20" t="s">
        <v>1240</v>
      </c>
      <c r="L345" s="20" t="s">
        <v>1244</v>
      </c>
      <c r="M345" s="21">
        <v>45643</v>
      </c>
      <c r="N345" t="str">
        <f t="shared" si="65"/>
        <v>5581160000</v>
      </c>
      <c r="O345" t="str">
        <f t="shared" si="66"/>
        <v>Egyéb reprezentációs kiadások</v>
      </c>
      <c r="P345" t="str">
        <f t="shared" si="67"/>
        <v>KM1110</v>
      </c>
      <c r="Q345" t="str">
        <f t="shared" si="68"/>
        <v>Egyéb külső személyi juttatások</v>
      </c>
      <c r="R345" t="str">
        <f t="shared" si="69"/>
        <v>KM11</v>
      </c>
      <c r="S345" t="str">
        <f t="shared" si="70"/>
        <v>Személyi</v>
      </c>
      <c r="T345" t="str">
        <f t="shared" si="71"/>
        <v>KM1</v>
      </c>
      <c r="U345" t="str">
        <f t="shared" si="72"/>
        <v>Személyi és járulék</v>
      </c>
      <c r="V345" t="str">
        <f t="shared" si="73"/>
        <v>KM</v>
      </c>
      <c r="W345" t="str">
        <f t="shared" si="74"/>
        <v>Működési kiadások</v>
      </c>
      <c r="X345" t="str">
        <f t="shared" si="75"/>
        <v>KIADASOK</v>
      </c>
      <c r="Y345" t="str">
        <f t="shared" si="76"/>
        <v>Kiadások</v>
      </c>
      <c r="Z345" t="str">
        <f t="shared" si="77"/>
        <v>kell</v>
      </c>
      <c r="AA345" t="str">
        <f>IF(L345&lt;&gt;"0006","nem kell",IF(AND(VLOOKUP($A345,pü_tétel_csop!$A:$B,1,1)&lt;=$A345,VLOOKUP($A345,pü_tétel_csop!$A:$B,2,1)&gt;=$A345),VLOOKUP($A345,pü_tétel_csop!$A:$D,4,1),"nincs besorolva"))</f>
        <v>KM1</v>
      </c>
    </row>
    <row r="346" spans="1:27" x14ac:dyDescent="0.25">
      <c r="A346" s="20" t="s">
        <v>1971</v>
      </c>
      <c r="B346" s="20" t="s">
        <v>1972</v>
      </c>
      <c r="C346" s="20" t="s">
        <v>1973</v>
      </c>
      <c r="D346" s="20" t="s">
        <v>1240</v>
      </c>
      <c r="E346" s="20" t="s">
        <v>1240</v>
      </c>
      <c r="F346" s="20" t="s">
        <v>1241</v>
      </c>
      <c r="G346" s="20" t="s">
        <v>1242</v>
      </c>
      <c r="H346" s="20" t="s">
        <v>1243</v>
      </c>
      <c r="I346" s="20" t="s">
        <v>559</v>
      </c>
      <c r="J346" s="20" t="s">
        <v>1240</v>
      </c>
      <c r="K346" s="20" t="s">
        <v>1240</v>
      </c>
      <c r="L346" s="20" t="s">
        <v>1244</v>
      </c>
      <c r="M346" s="21">
        <v>45643</v>
      </c>
      <c r="N346" t="str">
        <f t="shared" si="65"/>
        <v>5581170000</v>
      </c>
      <c r="O346" t="str">
        <f t="shared" si="66"/>
        <v>Jövedelemként adózó juttatás</v>
      </c>
      <c r="P346" t="str">
        <f t="shared" si="67"/>
        <v>KM1110</v>
      </c>
      <c r="Q346" t="str">
        <f t="shared" si="68"/>
        <v>Egyéb külső személyi juttatások</v>
      </c>
      <c r="R346" t="str">
        <f t="shared" si="69"/>
        <v>KM11</v>
      </c>
      <c r="S346" t="str">
        <f t="shared" si="70"/>
        <v>Személyi</v>
      </c>
      <c r="T346" t="str">
        <f t="shared" si="71"/>
        <v>KM1</v>
      </c>
      <c r="U346" t="str">
        <f t="shared" si="72"/>
        <v>Személyi és járulék</v>
      </c>
      <c r="V346" t="str">
        <f t="shared" si="73"/>
        <v>KM</v>
      </c>
      <c r="W346" t="str">
        <f t="shared" si="74"/>
        <v>Működési kiadások</v>
      </c>
      <c r="X346" t="str">
        <f t="shared" si="75"/>
        <v>KIADASOK</v>
      </c>
      <c r="Y346" t="str">
        <f t="shared" si="76"/>
        <v>Kiadások</v>
      </c>
      <c r="Z346" t="str">
        <f t="shared" si="77"/>
        <v>kell</v>
      </c>
      <c r="AA346" t="str">
        <f>IF(L346&lt;&gt;"0006","nem kell",IF(AND(VLOOKUP($A346,pü_tétel_csop!$A:$B,1,1)&lt;=$A346,VLOOKUP($A346,pü_tétel_csop!$A:$B,2,1)&gt;=$A346),VLOOKUP($A346,pü_tétel_csop!$A:$D,4,1),"nincs besorolva"))</f>
        <v>KM1</v>
      </c>
    </row>
    <row r="347" spans="1:27" x14ac:dyDescent="0.25">
      <c r="A347" s="20" t="s">
        <v>1974</v>
      </c>
      <c r="B347" s="20" t="s">
        <v>1975</v>
      </c>
      <c r="C347" s="20" t="s">
        <v>1976</v>
      </c>
      <c r="D347" s="20" t="s">
        <v>1240</v>
      </c>
      <c r="E347" s="20" t="s">
        <v>1240</v>
      </c>
      <c r="F347" s="20" t="s">
        <v>1241</v>
      </c>
      <c r="G347" s="20" t="s">
        <v>1242</v>
      </c>
      <c r="H347" s="20" t="s">
        <v>1243</v>
      </c>
      <c r="I347" s="20" t="s">
        <v>559</v>
      </c>
      <c r="J347" s="20" t="s">
        <v>1240</v>
      </c>
      <c r="K347" s="20" t="s">
        <v>1240</v>
      </c>
      <c r="L347" s="20" t="s">
        <v>1244</v>
      </c>
      <c r="M347" s="21">
        <v>45643</v>
      </c>
      <c r="N347" t="str">
        <f t="shared" si="65"/>
        <v>5581180000</v>
      </c>
      <c r="O347" t="str">
        <f t="shared" si="66"/>
        <v>Egyidejűleg több magánszemélynek adott juttatás</v>
      </c>
      <c r="P347" t="str">
        <f t="shared" si="67"/>
        <v>KM1110</v>
      </c>
      <c r="Q347" t="str">
        <f t="shared" si="68"/>
        <v>Egyéb külső személyi juttatások</v>
      </c>
      <c r="R347" t="str">
        <f t="shared" si="69"/>
        <v>KM11</v>
      </c>
      <c r="S347" t="str">
        <f t="shared" si="70"/>
        <v>Személyi</v>
      </c>
      <c r="T347" t="str">
        <f t="shared" si="71"/>
        <v>KM1</v>
      </c>
      <c r="U347" t="str">
        <f t="shared" si="72"/>
        <v>Személyi és járulék</v>
      </c>
      <c r="V347" t="str">
        <f t="shared" si="73"/>
        <v>KM</v>
      </c>
      <c r="W347" t="str">
        <f t="shared" si="74"/>
        <v>Működési kiadások</v>
      </c>
      <c r="X347" t="str">
        <f t="shared" si="75"/>
        <v>KIADASOK</v>
      </c>
      <c r="Y347" t="str">
        <f t="shared" si="76"/>
        <v>Kiadások</v>
      </c>
      <c r="Z347" t="str">
        <f t="shared" si="77"/>
        <v>kell</v>
      </c>
      <c r="AA347" t="str">
        <f>IF(L347&lt;&gt;"0006","nem kell",IF(AND(VLOOKUP($A347,pü_tétel_csop!$A:$B,1,1)&lt;=$A347,VLOOKUP($A347,pü_tétel_csop!$A:$B,2,1)&gt;=$A347),VLOOKUP($A347,pü_tétel_csop!$A:$D,4,1),"nincs besorolva"))</f>
        <v>KM1</v>
      </c>
    </row>
    <row r="348" spans="1:27" x14ac:dyDescent="0.25">
      <c r="A348" s="20" t="s">
        <v>1977</v>
      </c>
      <c r="B348" s="20" t="s">
        <v>1978</v>
      </c>
      <c r="C348" s="20" t="s">
        <v>1979</v>
      </c>
      <c r="D348" s="20" t="s">
        <v>1240</v>
      </c>
      <c r="E348" s="20" t="s">
        <v>1240</v>
      </c>
      <c r="F348" s="20" t="s">
        <v>1241</v>
      </c>
      <c r="G348" s="20" t="s">
        <v>1242</v>
      </c>
      <c r="H348" s="20" t="s">
        <v>1243</v>
      </c>
      <c r="I348" s="20" t="s">
        <v>559</v>
      </c>
      <c r="J348" s="20" t="s">
        <v>1240</v>
      </c>
      <c r="K348" s="20" t="s">
        <v>1240</v>
      </c>
      <c r="L348" s="20" t="s">
        <v>1244</v>
      </c>
      <c r="M348" s="21">
        <v>45643</v>
      </c>
      <c r="N348" t="str">
        <f t="shared" si="65"/>
        <v>5581190000</v>
      </c>
      <c r="O348" t="str">
        <f t="shared" si="66"/>
        <v>Csekély értékű ajándék</v>
      </c>
      <c r="P348" t="str">
        <f t="shared" si="67"/>
        <v>KM1110</v>
      </c>
      <c r="Q348" t="str">
        <f t="shared" si="68"/>
        <v>Egyéb külső személyi juttatások</v>
      </c>
      <c r="R348" t="str">
        <f t="shared" si="69"/>
        <v>KM11</v>
      </c>
      <c r="S348" t="str">
        <f t="shared" si="70"/>
        <v>Személyi</v>
      </c>
      <c r="T348" t="str">
        <f t="shared" si="71"/>
        <v>KM1</v>
      </c>
      <c r="U348" t="str">
        <f t="shared" si="72"/>
        <v>Személyi és járulék</v>
      </c>
      <c r="V348" t="str">
        <f t="shared" si="73"/>
        <v>KM</v>
      </c>
      <c r="W348" t="str">
        <f t="shared" si="74"/>
        <v>Működési kiadások</v>
      </c>
      <c r="X348" t="str">
        <f t="shared" si="75"/>
        <v>KIADASOK</v>
      </c>
      <c r="Y348" t="str">
        <f t="shared" si="76"/>
        <v>Kiadások</v>
      </c>
      <c r="Z348" t="str">
        <f t="shared" si="77"/>
        <v>kell</v>
      </c>
      <c r="AA348" t="str">
        <f>IF(L348&lt;&gt;"0006","nem kell",IF(AND(VLOOKUP($A348,pü_tétel_csop!$A:$B,1,1)&lt;=$A348,VLOOKUP($A348,pü_tétel_csop!$A:$B,2,1)&gt;=$A348),VLOOKUP($A348,pü_tétel_csop!$A:$D,4,1),"nincs besorolva"))</f>
        <v>KM1</v>
      </c>
    </row>
    <row r="349" spans="1:27" x14ac:dyDescent="0.25">
      <c r="A349" s="20" t="s">
        <v>1980</v>
      </c>
      <c r="B349" s="20" t="s">
        <v>1981</v>
      </c>
      <c r="C349" s="20" t="s">
        <v>1982</v>
      </c>
      <c r="D349" s="20" t="s">
        <v>1240</v>
      </c>
      <c r="E349" s="20" t="s">
        <v>1240</v>
      </c>
      <c r="F349" s="20" t="s">
        <v>1241</v>
      </c>
      <c r="G349" s="20" t="s">
        <v>1242</v>
      </c>
      <c r="H349" s="20" t="s">
        <v>1243</v>
      </c>
      <c r="I349" s="20" t="s">
        <v>559</v>
      </c>
      <c r="J349" s="20" t="s">
        <v>1240</v>
      </c>
      <c r="K349" s="20" t="s">
        <v>1240</v>
      </c>
      <c r="L349" s="20" t="s">
        <v>1244</v>
      </c>
      <c r="M349" s="21">
        <v>45643</v>
      </c>
      <c r="N349" t="str">
        <f t="shared" si="65"/>
        <v>5581200000</v>
      </c>
      <c r="O349" t="str">
        <f t="shared" si="66"/>
        <v>Üzletpolitikai (reklám) célú ajándék</v>
      </c>
      <c r="P349" t="str">
        <f t="shared" si="67"/>
        <v>KM1110</v>
      </c>
      <c r="Q349" t="str">
        <f t="shared" si="68"/>
        <v>Egyéb külső személyi juttatások</v>
      </c>
      <c r="R349" t="str">
        <f t="shared" si="69"/>
        <v>KM11</v>
      </c>
      <c r="S349" t="str">
        <f t="shared" si="70"/>
        <v>Személyi</v>
      </c>
      <c r="T349" t="str">
        <f t="shared" si="71"/>
        <v>KM1</v>
      </c>
      <c r="U349" t="str">
        <f t="shared" si="72"/>
        <v>Személyi és járulék</v>
      </c>
      <c r="V349" t="str">
        <f t="shared" si="73"/>
        <v>KM</v>
      </c>
      <c r="W349" t="str">
        <f t="shared" si="74"/>
        <v>Működési kiadások</v>
      </c>
      <c r="X349" t="str">
        <f t="shared" si="75"/>
        <v>KIADASOK</v>
      </c>
      <c r="Y349" t="str">
        <f t="shared" si="76"/>
        <v>Kiadások</v>
      </c>
      <c r="Z349" t="str">
        <f t="shared" si="77"/>
        <v>kell</v>
      </c>
      <c r="AA349" t="str">
        <f>IF(L349&lt;&gt;"0006","nem kell",IF(AND(VLOOKUP($A349,pü_tétel_csop!$A:$B,1,1)&lt;=$A349,VLOOKUP($A349,pü_tétel_csop!$A:$B,2,1)&gt;=$A349),VLOOKUP($A349,pü_tétel_csop!$A:$D,4,1),"nincs besorolva"))</f>
        <v>KM1</v>
      </c>
    </row>
    <row r="350" spans="1:27" x14ac:dyDescent="0.25">
      <c r="A350" s="20" t="s">
        <v>553</v>
      </c>
      <c r="B350" s="20" t="s">
        <v>554</v>
      </c>
      <c r="C350" s="20" t="s">
        <v>1422</v>
      </c>
      <c r="D350" s="20" t="s">
        <v>1240</v>
      </c>
      <c r="E350" s="20" t="s">
        <v>1240</v>
      </c>
      <c r="F350" s="20" t="s">
        <v>1241</v>
      </c>
      <c r="G350" s="20" t="s">
        <v>1242</v>
      </c>
      <c r="H350" s="20" t="s">
        <v>1243</v>
      </c>
      <c r="I350" s="20" t="s">
        <v>552</v>
      </c>
      <c r="J350" s="20" t="s">
        <v>1240</v>
      </c>
      <c r="K350" s="20" t="s">
        <v>1240</v>
      </c>
      <c r="L350" s="20" t="s">
        <v>1244</v>
      </c>
      <c r="M350" s="21">
        <v>45643</v>
      </c>
      <c r="N350" t="str">
        <f t="shared" si="65"/>
        <v>5591110000</v>
      </c>
      <c r="O350" t="str">
        <f t="shared" si="66"/>
        <v>M.végz.egyéb jogvisz.nem saját fogl.fiz.juttat</v>
      </c>
      <c r="P350" t="str">
        <f t="shared" si="67"/>
        <v>KM1109</v>
      </c>
      <c r="Q350" t="str">
        <f t="shared" si="68"/>
        <v>Munkav-re ir.egyéb jogv-ban nem saj.dolg.fiz.jutt.</v>
      </c>
      <c r="R350" t="str">
        <f t="shared" si="69"/>
        <v>KM11</v>
      </c>
      <c r="S350" t="str">
        <f t="shared" si="70"/>
        <v>Személyi</v>
      </c>
      <c r="T350" t="str">
        <f t="shared" si="71"/>
        <v>KM1</v>
      </c>
      <c r="U350" t="str">
        <f t="shared" si="72"/>
        <v>Személyi és járulék</v>
      </c>
      <c r="V350" t="str">
        <f t="shared" si="73"/>
        <v>KM</v>
      </c>
      <c r="W350" t="str">
        <f t="shared" si="74"/>
        <v>Működési kiadások</v>
      </c>
      <c r="X350" t="str">
        <f t="shared" si="75"/>
        <v>KIADASOK</v>
      </c>
      <c r="Y350" t="str">
        <f t="shared" si="76"/>
        <v>Kiadások</v>
      </c>
      <c r="Z350" t="str">
        <f t="shared" si="77"/>
        <v>kell</v>
      </c>
      <c r="AA350" t="str">
        <f>IF(L350&lt;&gt;"0006","nem kell",IF(AND(VLOOKUP($A350,pü_tétel_csop!$A:$B,1,1)&lt;=$A350,VLOOKUP($A350,pü_tétel_csop!$A:$B,2,1)&gt;=$A350),VLOOKUP($A350,pü_tétel_csop!$A:$D,4,1),"nincs besorolva"))</f>
        <v>KM1</v>
      </c>
    </row>
    <row r="351" spans="1:27" x14ac:dyDescent="0.25">
      <c r="A351" s="20" t="s">
        <v>555</v>
      </c>
      <c r="B351" s="20" t="s">
        <v>2006</v>
      </c>
      <c r="C351" s="20" t="s">
        <v>2007</v>
      </c>
      <c r="D351" s="20" t="s">
        <v>1240</v>
      </c>
      <c r="E351" s="20" t="s">
        <v>1240</v>
      </c>
      <c r="F351" s="20" t="s">
        <v>1241</v>
      </c>
      <c r="G351" s="20" t="s">
        <v>1242</v>
      </c>
      <c r="H351" s="20" t="s">
        <v>1243</v>
      </c>
      <c r="I351" s="20" t="s">
        <v>552</v>
      </c>
      <c r="J351" s="20" t="s">
        <v>1240</v>
      </c>
      <c r="K351" s="20" t="s">
        <v>1240</v>
      </c>
      <c r="L351" s="20" t="s">
        <v>1244</v>
      </c>
      <c r="M351" s="21">
        <v>45643</v>
      </c>
      <c r="N351" t="str">
        <f t="shared" si="65"/>
        <v>5591120000</v>
      </c>
      <c r="O351" t="str">
        <f t="shared" si="66"/>
        <v>LEZÁRT Állományba nem tartozók megbízási díja</v>
      </c>
      <c r="P351" t="str">
        <f t="shared" si="67"/>
        <v>KM1109</v>
      </c>
      <c r="Q351" t="str">
        <f t="shared" si="68"/>
        <v>Munkav-re ir.egyéb jogv-ban nem saj.dolg.fiz.jutt.</v>
      </c>
      <c r="R351" t="str">
        <f t="shared" si="69"/>
        <v>KM11</v>
      </c>
      <c r="S351" t="str">
        <f t="shared" si="70"/>
        <v>Személyi</v>
      </c>
      <c r="T351" t="str">
        <f t="shared" si="71"/>
        <v>KM1</v>
      </c>
      <c r="U351" t="str">
        <f t="shared" si="72"/>
        <v>Személyi és járulék</v>
      </c>
      <c r="V351" t="str">
        <f t="shared" si="73"/>
        <v>KM</v>
      </c>
      <c r="W351" t="str">
        <f t="shared" si="74"/>
        <v>Működési kiadások</v>
      </c>
      <c r="X351" t="str">
        <f t="shared" si="75"/>
        <v>KIADASOK</v>
      </c>
      <c r="Y351" t="str">
        <f t="shared" si="76"/>
        <v>Kiadások</v>
      </c>
      <c r="Z351" t="str">
        <f t="shared" si="77"/>
        <v>kell</v>
      </c>
      <c r="AA351" t="str">
        <f>IF(L351&lt;&gt;"0006","nem kell",IF(AND(VLOOKUP($A351,pü_tétel_csop!$A:$B,1,1)&lt;=$A351,VLOOKUP($A351,pü_tétel_csop!$A:$B,2,1)&gt;=$A351),VLOOKUP($A351,pü_tétel_csop!$A:$D,4,1),"nincs besorolva"))</f>
        <v>KM1</v>
      </c>
    </row>
    <row r="352" spans="1:27" x14ac:dyDescent="0.25">
      <c r="A352" s="20" t="s">
        <v>557</v>
      </c>
      <c r="B352" s="20" t="s">
        <v>558</v>
      </c>
      <c r="C352" s="20" t="s">
        <v>1424</v>
      </c>
      <c r="D352" s="20" t="s">
        <v>1240</v>
      </c>
      <c r="E352" s="20" t="s">
        <v>1240</v>
      </c>
      <c r="F352" s="20" t="s">
        <v>1241</v>
      </c>
      <c r="G352" s="20" t="s">
        <v>1242</v>
      </c>
      <c r="H352" s="20" t="s">
        <v>1243</v>
      </c>
      <c r="I352" s="20" t="s">
        <v>552</v>
      </c>
      <c r="J352" s="20" t="s">
        <v>1240</v>
      </c>
      <c r="K352" s="20" t="s">
        <v>1240</v>
      </c>
      <c r="L352" s="20" t="s">
        <v>1244</v>
      </c>
      <c r="M352" s="21">
        <v>45643</v>
      </c>
      <c r="N352" t="str">
        <f t="shared" si="65"/>
        <v>5591130000</v>
      </c>
      <c r="O352" t="str">
        <f t="shared" si="66"/>
        <v>Állom. nem tart. tiszteletdíja, szerzői díja</v>
      </c>
      <c r="P352" t="str">
        <f t="shared" si="67"/>
        <v>KM1109</v>
      </c>
      <c r="Q352" t="str">
        <f t="shared" si="68"/>
        <v>Munkav-re ir.egyéb jogv-ban nem saj.dolg.fiz.jutt.</v>
      </c>
      <c r="R352" t="str">
        <f t="shared" si="69"/>
        <v>KM11</v>
      </c>
      <c r="S352" t="str">
        <f t="shared" si="70"/>
        <v>Személyi</v>
      </c>
      <c r="T352" t="str">
        <f t="shared" si="71"/>
        <v>KM1</v>
      </c>
      <c r="U352" t="str">
        <f t="shared" si="72"/>
        <v>Személyi és járulék</v>
      </c>
      <c r="V352" t="str">
        <f t="shared" si="73"/>
        <v>KM</v>
      </c>
      <c r="W352" t="str">
        <f t="shared" si="74"/>
        <v>Működési kiadások</v>
      </c>
      <c r="X352" t="str">
        <f t="shared" si="75"/>
        <v>KIADASOK</v>
      </c>
      <c r="Y352" t="str">
        <f t="shared" si="76"/>
        <v>Kiadások</v>
      </c>
      <c r="Z352" t="str">
        <f t="shared" si="77"/>
        <v>kell</v>
      </c>
      <c r="AA352" t="str">
        <f>IF(L352&lt;&gt;"0006","nem kell",IF(AND(VLOOKUP($A352,pü_tétel_csop!$A:$B,1,1)&lt;=$A352,VLOOKUP($A352,pü_tétel_csop!$A:$B,2,1)&gt;=$A352),VLOOKUP($A352,pü_tétel_csop!$A:$D,4,1),"nincs besorolva"))</f>
        <v>KM1</v>
      </c>
    </row>
    <row r="353" spans="1:27" x14ac:dyDescent="0.25">
      <c r="A353" s="20" t="s">
        <v>573</v>
      </c>
      <c r="B353" s="20" t="s">
        <v>560</v>
      </c>
      <c r="C353" s="20" t="s">
        <v>1425</v>
      </c>
      <c r="D353" s="20" t="s">
        <v>1240</v>
      </c>
      <c r="E353" s="20" t="s">
        <v>1240</v>
      </c>
      <c r="F353" s="20" t="s">
        <v>1241</v>
      </c>
      <c r="G353" s="20" t="s">
        <v>1242</v>
      </c>
      <c r="H353" s="20" t="s">
        <v>1243</v>
      </c>
      <c r="I353" s="20" t="s">
        <v>559</v>
      </c>
      <c r="J353" s="20" t="s">
        <v>1240</v>
      </c>
      <c r="K353" s="20" t="s">
        <v>1240</v>
      </c>
      <c r="L353" s="20" t="s">
        <v>1244</v>
      </c>
      <c r="M353" s="21">
        <v>45643</v>
      </c>
      <c r="N353" t="str">
        <f t="shared" si="65"/>
        <v>5591140000</v>
      </c>
      <c r="O353" t="str">
        <f t="shared" si="66"/>
        <v>Egyéb külső személyi juttatások</v>
      </c>
      <c r="P353" t="str">
        <f t="shared" si="67"/>
        <v>KM1110</v>
      </c>
      <c r="Q353" t="str">
        <f t="shared" si="68"/>
        <v>Egyéb külső személyi juttatások</v>
      </c>
      <c r="R353" t="str">
        <f t="shared" si="69"/>
        <v>KM11</v>
      </c>
      <c r="S353" t="str">
        <f t="shared" si="70"/>
        <v>Személyi</v>
      </c>
      <c r="T353" t="str">
        <f t="shared" si="71"/>
        <v>KM1</v>
      </c>
      <c r="U353" t="str">
        <f t="shared" si="72"/>
        <v>Személyi és járulék</v>
      </c>
      <c r="V353" t="str">
        <f t="shared" si="73"/>
        <v>KM</v>
      </c>
      <c r="W353" t="str">
        <f t="shared" si="74"/>
        <v>Működési kiadások</v>
      </c>
      <c r="X353" t="str">
        <f t="shared" si="75"/>
        <v>KIADASOK</v>
      </c>
      <c r="Y353" t="str">
        <f t="shared" si="76"/>
        <v>Kiadások</v>
      </c>
      <c r="Z353" t="str">
        <f t="shared" si="77"/>
        <v>kell</v>
      </c>
      <c r="AA353" t="str">
        <f>IF(L353&lt;&gt;"0006","nem kell",IF(AND(VLOOKUP($A353,pü_tétel_csop!$A:$B,1,1)&lt;=$A353,VLOOKUP($A353,pü_tétel_csop!$A:$B,2,1)&gt;=$A353),VLOOKUP($A353,pü_tétel_csop!$A:$D,4,1),"nincs besorolva"))</f>
        <v>KM1</v>
      </c>
    </row>
    <row r="354" spans="1:27" x14ac:dyDescent="0.25">
      <c r="A354" s="20" t="s">
        <v>574</v>
      </c>
      <c r="B354" s="20" t="s">
        <v>575</v>
      </c>
      <c r="C354" s="20" t="s">
        <v>1426</v>
      </c>
      <c r="D354" s="20" t="s">
        <v>1240</v>
      </c>
      <c r="E354" s="20" t="s">
        <v>1240</v>
      </c>
      <c r="F354" s="20" t="s">
        <v>1241</v>
      </c>
      <c r="G354" s="20" t="s">
        <v>1242</v>
      </c>
      <c r="H354" s="20" t="s">
        <v>1243</v>
      </c>
      <c r="I354" s="20" t="s">
        <v>559</v>
      </c>
      <c r="J354" s="20" t="s">
        <v>1240</v>
      </c>
      <c r="K354" s="20" t="s">
        <v>1240</v>
      </c>
      <c r="L354" s="20" t="s">
        <v>1244</v>
      </c>
      <c r="M354" s="21">
        <v>45643</v>
      </c>
      <c r="N354" t="str">
        <f t="shared" si="65"/>
        <v>5591150000</v>
      </c>
      <c r="O354" t="str">
        <f t="shared" si="66"/>
        <v>Céljuttatás, projektprémium (egyéb szem)</v>
      </c>
      <c r="P354" t="str">
        <f t="shared" si="67"/>
        <v>KM1110</v>
      </c>
      <c r="Q354" t="str">
        <f t="shared" si="68"/>
        <v>Egyéb külső személyi juttatások</v>
      </c>
      <c r="R354" t="str">
        <f t="shared" si="69"/>
        <v>KM11</v>
      </c>
      <c r="S354" t="str">
        <f t="shared" si="70"/>
        <v>Személyi</v>
      </c>
      <c r="T354" t="str">
        <f t="shared" si="71"/>
        <v>KM1</v>
      </c>
      <c r="U354" t="str">
        <f t="shared" si="72"/>
        <v>Személyi és járulék</v>
      </c>
      <c r="V354" t="str">
        <f t="shared" si="73"/>
        <v>KM</v>
      </c>
      <c r="W354" t="str">
        <f t="shared" si="74"/>
        <v>Működési kiadások</v>
      </c>
      <c r="X354" t="str">
        <f t="shared" si="75"/>
        <v>KIADASOK</v>
      </c>
      <c r="Y354" t="str">
        <f t="shared" si="76"/>
        <v>Kiadások</v>
      </c>
      <c r="Z354" t="str">
        <f t="shared" si="77"/>
        <v>kell</v>
      </c>
      <c r="AA354" t="str">
        <f>IF(L354&lt;&gt;"0006","nem kell",IF(AND(VLOOKUP($A354,pü_tétel_csop!$A:$B,1,1)&lt;=$A354,VLOOKUP($A354,pü_tétel_csop!$A:$B,2,1)&gt;=$A354),VLOOKUP($A354,pü_tétel_csop!$A:$D,4,1),"nincs besorolva"))</f>
        <v>KM1</v>
      </c>
    </row>
    <row r="355" spans="1:27" x14ac:dyDescent="0.25">
      <c r="A355" s="20" t="s">
        <v>576</v>
      </c>
      <c r="B355" s="20" t="s">
        <v>577</v>
      </c>
      <c r="C355" s="20" t="s">
        <v>1427</v>
      </c>
      <c r="D355" s="20" t="s">
        <v>1240</v>
      </c>
      <c r="E355" s="20" t="s">
        <v>1240</v>
      </c>
      <c r="F355" s="20" t="s">
        <v>1241</v>
      </c>
      <c r="G355" s="20" t="s">
        <v>1242</v>
      </c>
      <c r="H355" s="20" t="s">
        <v>1243</v>
      </c>
      <c r="I355" s="20" t="s">
        <v>559</v>
      </c>
      <c r="J355" s="20" t="s">
        <v>1240</v>
      </c>
      <c r="K355" s="20" t="s">
        <v>1240</v>
      </c>
      <c r="L355" s="20" t="s">
        <v>1244</v>
      </c>
      <c r="M355" s="21">
        <v>45643</v>
      </c>
      <c r="N355" t="str">
        <f t="shared" si="65"/>
        <v>5591160000</v>
      </c>
      <c r="O355" t="str">
        <f t="shared" si="66"/>
        <v>Orvosi juttatások - készenlét</v>
      </c>
      <c r="P355" t="str">
        <f t="shared" si="67"/>
        <v>KM1110</v>
      </c>
      <c r="Q355" t="str">
        <f t="shared" si="68"/>
        <v>Egyéb külső személyi juttatások</v>
      </c>
      <c r="R355" t="str">
        <f t="shared" si="69"/>
        <v>KM11</v>
      </c>
      <c r="S355" t="str">
        <f t="shared" si="70"/>
        <v>Személyi</v>
      </c>
      <c r="T355" t="str">
        <f t="shared" si="71"/>
        <v>KM1</v>
      </c>
      <c r="U355" t="str">
        <f t="shared" si="72"/>
        <v>Személyi és járulék</v>
      </c>
      <c r="V355" t="str">
        <f t="shared" si="73"/>
        <v>KM</v>
      </c>
      <c r="W355" t="str">
        <f t="shared" si="74"/>
        <v>Működési kiadások</v>
      </c>
      <c r="X355" t="str">
        <f t="shared" si="75"/>
        <v>KIADASOK</v>
      </c>
      <c r="Y355" t="str">
        <f t="shared" si="76"/>
        <v>Kiadások</v>
      </c>
      <c r="Z355" t="str">
        <f t="shared" si="77"/>
        <v>kell</v>
      </c>
      <c r="AA355" t="str">
        <f>IF(L355&lt;&gt;"0006","nem kell",IF(AND(VLOOKUP($A355,pü_tétel_csop!$A:$B,1,1)&lt;=$A355,VLOOKUP($A355,pü_tétel_csop!$A:$B,2,1)&gt;=$A355),VLOOKUP($A355,pü_tétel_csop!$A:$D,4,1),"nincs besorolva"))</f>
        <v>KM1</v>
      </c>
    </row>
    <row r="356" spans="1:27" x14ac:dyDescent="0.25">
      <c r="A356" s="20" t="s">
        <v>578</v>
      </c>
      <c r="B356" s="20" t="s">
        <v>579</v>
      </c>
      <c r="C356" s="20" t="s">
        <v>1428</v>
      </c>
      <c r="D356" s="20" t="s">
        <v>1240</v>
      </c>
      <c r="E356" s="20" t="s">
        <v>1240</v>
      </c>
      <c r="F356" s="20" t="s">
        <v>1241</v>
      </c>
      <c r="G356" s="20" t="s">
        <v>1242</v>
      </c>
      <c r="H356" s="20" t="s">
        <v>1243</v>
      </c>
      <c r="I356" s="20" t="s">
        <v>559</v>
      </c>
      <c r="J356" s="20" t="s">
        <v>1240</v>
      </c>
      <c r="K356" s="20" t="s">
        <v>1240</v>
      </c>
      <c r="L356" s="20" t="s">
        <v>1244</v>
      </c>
      <c r="M356" s="21">
        <v>45643</v>
      </c>
      <c r="N356" t="str">
        <f t="shared" si="65"/>
        <v>5591170000</v>
      </c>
      <c r="O356" t="str">
        <f t="shared" si="66"/>
        <v>Orvosi juttatások - ügyelet</v>
      </c>
      <c r="P356" t="str">
        <f t="shared" si="67"/>
        <v>KM1110</v>
      </c>
      <c r="Q356" t="str">
        <f t="shared" si="68"/>
        <v>Egyéb külső személyi juttatások</v>
      </c>
      <c r="R356" t="str">
        <f t="shared" si="69"/>
        <v>KM11</v>
      </c>
      <c r="S356" t="str">
        <f t="shared" si="70"/>
        <v>Személyi</v>
      </c>
      <c r="T356" t="str">
        <f t="shared" si="71"/>
        <v>KM1</v>
      </c>
      <c r="U356" t="str">
        <f t="shared" si="72"/>
        <v>Személyi és járulék</v>
      </c>
      <c r="V356" t="str">
        <f t="shared" si="73"/>
        <v>KM</v>
      </c>
      <c r="W356" t="str">
        <f t="shared" si="74"/>
        <v>Működési kiadások</v>
      </c>
      <c r="X356" t="str">
        <f t="shared" si="75"/>
        <v>KIADASOK</v>
      </c>
      <c r="Y356" t="str">
        <f t="shared" si="76"/>
        <v>Kiadások</v>
      </c>
      <c r="Z356" t="str">
        <f t="shared" si="77"/>
        <v>kell</v>
      </c>
      <c r="AA356" t="str">
        <f>IF(L356&lt;&gt;"0006","nem kell",IF(AND(VLOOKUP($A356,pü_tétel_csop!$A:$B,1,1)&lt;=$A356,VLOOKUP($A356,pü_tétel_csop!$A:$B,2,1)&gt;=$A356),VLOOKUP($A356,pü_tétel_csop!$A:$D,4,1),"nincs besorolva"))</f>
        <v>KM1</v>
      </c>
    </row>
    <row r="357" spans="1:27" x14ac:dyDescent="0.25">
      <c r="A357" s="20" t="s">
        <v>580</v>
      </c>
      <c r="B357" s="20" t="s">
        <v>581</v>
      </c>
      <c r="C357" s="20" t="s">
        <v>1429</v>
      </c>
      <c r="D357" s="20" t="s">
        <v>1240</v>
      </c>
      <c r="E357" s="20" t="s">
        <v>1240</v>
      </c>
      <c r="F357" s="20" t="s">
        <v>1241</v>
      </c>
      <c r="G357" s="20" t="s">
        <v>1242</v>
      </c>
      <c r="H357" s="20" t="s">
        <v>1243</v>
      </c>
      <c r="I357" s="20" t="s">
        <v>559</v>
      </c>
      <c r="J357" s="20" t="s">
        <v>1240</v>
      </c>
      <c r="K357" s="20" t="s">
        <v>1240</v>
      </c>
      <c r="L357" s="20" t="s">
        <v>1244</v>
      </c>
      <c r="M357" s="21">
        <v>45643</v>
      </c>
      <c r="N357" t="str">
        <f t="shared" si="65"/>
        <v>5591180000</v>
      </c>
      <c r="O357" t="str">
        <f t="shared" si="66"/>
        <v>Szakdolgozói juttatások - készenlét</v>
      </c>
      <c r="P357" t="str">
        <f t="shared" si="67"/>
        <v>KM1110</v>
      </c>
      <c r="Q357" t="str">
        <f t="shared" si="68"/>
        <v>Egyéb külső személyi juttatások</v>
      </c>
      <c r="R357" t="str">
        <f t="shared" si="69"/>
        <v>KM11</v>
      </c>
      <c r="S357" t="str">
        <f t="shared" si="70"/>
        <v>Személyi</v>
      </c>
      <c r="T357" t="str">
        <f t="shared" si="71"/>
        <v>KM1</v>
      </c>
      <c r="U357" t="str">
        <f t="shared" si="72"/>
        <v>Személyi és járulék</v>
      </c>
      <c r="V357" t="str">
        <f t="shared" si="73"/>
        <v>KM</v>
      </c>
      <c r="W357" t="str">
        <f t="shared" si="74"/>
        <v>Működési kiadások</v>
      </c>
      <c r="X357" t="str">
        <f t="shared" si="75"/>
        <v>KIADASOK</v>
      </c>
      <c r="Y357" t="str">
        <f t="shared" si="76"/>
        <v>Kiadások</v>
      </c>
      <c r="Z357" t="str">
        <f t="shared" si="77"/>
        <v>kell</v>
      </c>
      <c r="AA357" t="str">
        <f>IF(L357&lt;&gt;"0006","nem kell",IF(AND(VLOOKUP($A357,pü_tétel_csop!$A:$B,1,1)&lt;=$A357,VLOOKUP($A357,pü_tétel_csop!$A:$B,2,1)&gt;=$A357),VLOOKUP($A357,pü_tétel_csop!$A:$D,4,1),"nincs besorolva"))</f>
        <v>KM1</v>
      </c>
    </row>
    <row r="358" spans="1:27" x14ac:dyDescent="0.25">
      <c r="A358" s="20" t="s">
        <v>582</v>
      </c>
      <c r="B358" s="20" t="s">
        <v>583</v>
      </c>
      <c r="C358" s="20" t="s">
        <v>1430</v>
      </c>
      <c r="D358" s="20" t="s">
        <v>1240</v>
      </c>
      <c r="E358" s="20" t="s">
        <v>1240</v>
      </c>
      <c r="F358" s="20" t="s">
        <v>1241</v>
      </c>
      <c r="G358" s="20" t="s">
        <v>1242</v>
      </c>
      <c r="H358" s="20" t="s">
        <v>1243</v>
      </c>
      <c r="I358" s="20" t="s">
        <v>559</v>
      </c>
      <c r="J358" s="20" t="s">
        <v>1240</v>
      </c>
      <c r="K358" s="20" t="s">
        <v>1240</v>
      </c>
      <c r="L358" s="20" t="s">
        <v>1244</v>
      </c>
      <c r="M358" s="21">
        <v>45643</v>
      </c>
      <c r="N358" t="str">
        <f t="shared" si="65"/>
        <v>5591190000</v>
      </c>
      <c r="O358" t="str">
        <f t="shared" si="66"/>
        <v>Szakdolgozói juttatások - ügyelet</v>
      </c>
      <c r="P358" t="str">
        <f t="shared" si="67"/>
        <v>KM1110</v>
      </c>
      <c r="Q358" t="str">
        <f t="shared" si="68"/>
        <v>Egyéb külső személyi juttatások</v>
      </c>
      <c r="R358" t="str">
        <f t="shared" si="69"/>
        <v>KM11</v>
      </c>
      <c r="S358" t="str">
        <f t="shared" si="70"/>
        <v>Személyi</v>
      </c>
      <c r="T358" t="str">
        <f t="shared" si="71"/>
        <v>KM1</v>
      </c>
      <c r="U358" t="str">
        <f t="shared" si="72"/>
        <v>Személyi és járulék</v>
      </c>
      <c r="V358" t="str">
        <f t="shared" si="73"/>
        <v>KM</v>
      </c>
      <c r="W358" t="str">
        <f t="shared" si="74"/>
        <v>Működési kiadások</v>
      </c>
      <c r="X358" t="str">
        <f t="shared" si="75"/>
        <v>KIADASOK</v>
      </c>
      <c r="Y358" t="str">
        <f t="shared" si="76"/>
        <v>Kiadások</v>
      </c>
      <c r="Z358" t="str">
        <f t="shared" si="77"/>
        <v>kell</v>
      </c>
      <c r="AA358" t="str">
        <f>IF(L358&lt;&gt;"0006","nem kell",IF(AND(VLOOKUP($A358,pü_tétel_csop!$A:$B,1,1)&lt;=$A358,VLOOKUP($A358,pü_tétel_csop!$A:$B,2,1)&gt;=$A358),VLOOKUP($A358,pü_tétel_csop!$A:$D,4,1),"nincs besorolva"))</f>
        <v>KM1</v>
      </c>
    </row>
    <row r="359" spans="1:27" x14ac:dyDescent="0.25">
      <c r="A359" s="20" t="s">
        <v>584</v>
      </c>
      <c r="B359" s="20" t="s">
        <v>585</v>
      </c>
      <c r="C359" s="20" t="s">
        <v>1431</v>
      </c>
      <c r="D359" s="20" t="s">
        <v>1240</v>
      </c>
      <c r="E359" s="20" t="s">
        <v>1240</v>
      </c>
      <c r="F359" s="20" t="s">
        <v>1241</v>
      </c>
      <c r="G359" s="20" t="s">
        <v>1242</v>
      </c>
      <c r="H359" s="20" t="s">
        <v>1243</v>
      </c>
      <c r="I359" s="20" t="s">
        <v>559</v>
      </c>
      <c r="J359" s="20" t="s">
        <v>1240</v>
      </c>
      <c r="K359" s="20" t="s">
        <v>1240</v>
      </c>
      <c r="L359" s="20" t="s">
        <v>1244</v>
      </c>
      <c r="M359" s="21">
        <v>45643</v>
      </c>
      <c r="N359" t="str">
        <f t="shared" si="65"/>
        <v>5591200000</v>
      </c>
      <c r="O359" t="str">
        <f t="shared" si="66"/>
        <v>Egyéb szakdolgozói juttatások</v>
      </c>
      <c r="P359" t="str">
        <f t="shared" si="67"/>
        <v>KM1110</v>
      </c>
      <c r="Q359" t="str">
        <f t="shared" si="68"/>
        <v>Egyéb külső személyi juttatások</v>
      </c>
      <c r="R359" t="str">
        <f t="shared" si="69"/>
        <v>KM11</v>
      </c>
      <c r="S359" t="str">
        <f t="shared" si="70"/>
        <v>Személyi</v>
      </c>
      <c r="T359" t="str">
        <f t="shared" si="71"/>
        <v>KM1</v>
      </c>
      <c r="U359" t="str">
        <f t="shared" si="72"/>
        <v>Személyi és járulék</v>
      </c>
      <c r="V359" t="str">
        <f t="shared" si="73"/>
        <v>KM</v>
      </c>
      <c r="W359" t="str">
        <f t="shared" si="74"/>
        <v>Működési kiadások</v>
      </c>
      <c r="X359" t="str">
        <f t="shared" si="75"/>
        <v>KIADASOK</v>
      </c>
      <c r="Y359" t="str">
        <f t="shared" si="76"/>
        <v>Kiadások</v>
      </c>
      <c r="Z359" t="str">
        <f t="shared" si="77"/>
        <v>kell</v>
      </c>
      <c r="AA359" t="str">
        <f>IF(L359&lt;&gt;"0006","nem kell",IF(AND(VLOOKUP($A359,pü_tétel_csop!$A:$B,1,1)&lt;=$A359,VLOOKUP($A359,pü_tétel_csop!$A:$B,2,1)&gt;=$A359),VLOOKUP($A359,pü_tétel_csop!$A:$D,4,1),"nincs besorolva"))</f>
        <v>KM1</v>
      </c>
    </row>
    <row r="360" spans="1:27" x14ac:dyDescent="0.25">
      <c r="A360" s="20" t="s">
        <v>590</v>
      </c>
      <c r="B360" s="20" t="s">
        <v>591</v>
      </c>
      <c r="C360" s="20" t="s">
        <v>1432</v>
      </c>
      <c r="D360" s="20" t="s">
        <v>1240</v>
      </c>
      <c r="E360" s="20" t="s">
        <v>1240</v>
      </c>
      <c r="F360" s="20" t="s">
        <v>1241</v>
      </c>
      <c r="G360" s="20" t="s">
        <v>1242</v>
      </c>
      <c r="H360" s="20" t="s">
        <v>1243</v>
      </c>
      <c r="I360" s="20" t="s">
        <v>588</v>
      </c>
      <c r="J360" s="20" t="s">
        <v>1240</v>
      </c>
      <c r="K360" s="20" t="s">
        <v>1240</v>
      </c>
      <c r="L360" s="20" t="s">
        <v>1244</v>
      </c>
      <c r="M360" s="21">
        <v>45643</v>
      </c>
      <c r="N360" t="str">
        <f t="shared" si="65"/>
        <v>5611100000</v>
      </c>
      <c r="O360" t="str">
        <f t="shared" si="66"/>
        <v>Szociális hozzájárulási adó</v>
      </c>
      <c r="P360" t="str">
        <f t="shared" si="67"/>
        <v>KM1201</v>
      </c>
      <c r="Q360" t="str">
        <f t="shared" si="68"/>
        <v>Munkaadókat terhelő járulékok</v>
      </c>
      <c r="R360" t="str">
        <f t="shared" si="69"/>
        <v>KM12</v>
      </c>
      <c r="S360" t="str">
        <f t="shared" si="70"/>
        <v>Járulék</v>
      </c>
      <c r="T360" t="str">
        <f t="shared" si="71"/>
        <v>KM1</v>
      </c>
      <c r="U360" t="str">
        <f t="shared" si="72"/>
        <v>Személyi és járulék</v>
      </c>
      <c r="V360" t="str">
        <f t="shared" si="73"/>
        <v>KM</v>
      </c>
      <c r="W360" t="str">
        <f t="shared" si="74"/>
        <v>Működési kiadások</v>
      </c>
      <c r="X360" t="str">
        <f t="shared" si="75"/>
        <v>KIADASOK</v>
      </c>
      <c r="Y360" t="str">
        <f t="shared" si="76"/>
        <v>Kiadások</v>
      </c>
      <c r="Z360" t="str">
        <f t="shared" si="77"/>
        <v>kell</v>
      </c>
      <c r="AA360" t="str">
        <f>IF(L360&lt;&gt;"0006","nem kell",IF(AND(VLOOKUP($A360,pü_tétel_csop!$A:$B,1,1)&lt;=$A360,VLOOKUP($A360,pü_tétel_csop!$A:$B,2,1)&gt;=$A360),VLOOKUP($A360,pü_tétel_csop!$A:$D,4,1),"nincs besorolva"))</f>
        <v>KM1</v>
      </c>
    </row>
    <row r="361" spans="1:27" x14ac:dyDescent="0.25">
      <c r="A361" s="20" t="s">
        <v>592</v>
      </c>
      <c r="B361" s="20" t="s">
        <v>593</v>
      </c>
      <c r="C361" s="20" t="s">
        <v>1433</v>
      </c>
      <c r="D361" s="20" t="s">
        <v>1240</v>
      </c>
      <c r="E361" s="20" t="s">
        <v>1240</v>
      </c>
      <c r="F361" s="20" t="s">
        <v>1241</v>
      </c>
      <c r="G361" s="20" t="s">
        <v>1242</v>
      </c>
      <c r="H361" s="20" t="s">
        <v>1243</v>
      </c>
      <c r="I361" s="20" t="s">
        <v>588</v>
      </c>
      <c r="J361" s="20" t="s">
        <v>1240</v>
      </c>
      <c r="K361" s="20" t="s">
        <v>1240</v>
      </c>
      <c r="L361" s="20" t="s">
        <v>1244</v>
      </c>
      <c r="M361" s="21">
        <v>45643</v>
      </c>
      <c r="N361" t="str">
        <f t="shared" si="65"/>
        <v>5611200000</v>
      </c>
      <c r="O361" t="str">
        <f t="shared" si="66"/>
        <v>Egészségügyi hozzájárulás</v>
      </c>
      <c r="P361" t="str">
        <f t="shared" si="67"/>
        <v>KM1201</v>
      </c>
      <c r="Q361" t="str">
        <f t="shared" si="68"/>
        <v>Munkaadókat terhelő járulékok</v>
      </c>
      <c r="R361" t="str">
        <f t="shared" si="69"/>
        <v>KM12</v>
      </c>
      <c r="S361" t="str">
        <f t="shared" si="70"/>
        <v>Járulék</v>
      </c>
      <c r="T361" t="str">
        <f t="shared" si="71"/>
        <v>KM1</v>
      </c>
      <c r="U361" t="str">
        <f t="shared" si="72"/>
        <v>Személyi és járulék</v>
      </c>
      <c r="V361" t="str">
        <f t="shared" si="73"/>
        <v>KM</v>
      </c>
      <c r="W361" t="str">
        <f t="shared" si="74"/>
        <v>Működési kiadások</v>
      </c>
      <c r="X361" t="str">
        <f t="shared" si="75"/>
        <v>KIADASOK</v>
      </c>
      <c r="Y361" t="str">
        <f t="shared" si="76"/>
        <v>Kiadások</v>
      </c>
      <c r="Z361" t="str">
        <f t="shared" si="77"/>
        <v>kell</v>
      </c>
      <c r="AA361" t="str">
        <f>IF(L361&lt;&gt;"0006","nem kell",IF(AND(VLOOKUP($A361,pü_tétel_csop!$A:$B,1,1)&lt;=$A361,VLOOKUP($A361,pü_tétel_csop!$A:$B,2,1)&gt;=$A361),VLOOKUP($A361,pü_tétel_csop!$A:$D,4,1),"nincs besorolva"))</f>
        <v>KM1</v>
      </c>
    </row>
    <row r="362" spans="1:27" x14ac:dyDescent="0.25">
      <c r="A362" s="20" t="s">
        <v>594</v>
      </c>
      <c r="B362" s="20" t="s">
        <v>595</v>
      </c>
      <c r="C362" s="20" t="s">
        <v>595</v>
      </c>
      <c r="D362" s="20" t="s">
        <v>1240</v>
      </c>
      <c r="E362" s="20" t="s">
        <v>1240</v>
      </c>
      <c r="F362" s="20" t="s">
        <v>1241</v>
      </c>
      <c r="G362" s="20" t="s">
        <v>1242</v>
      </c>
      <c r="H362" s="20" t="s">
        <v>1243</v>
      </c>
      <c r="I362" s="20" t="s">
        <v>588</v>
      </c>
      <c r="J362" s="20" t="s">
        <v>1240</v>
      </c>
      <c r="K362" s="20" t="s">
        <v>1240</v>
      </c>
      <c r="L362" s="20" t="s">
        <v>1244</v>
      </c>
      <c r="M362" s="21">
        <v>45643</v>
      </c>
      <c r="N362" t="str">
        <f t="shared" si="65"/>
        <v>5611300000</v>
      </c>
      <c r="O362" t="str">
        <f t="shared" si="66"/>
        <v>Táppénz-hozzájárulás</v>
      </c>
      <c r="P362" t="str">
        <f t="shared" si="67"/>
        <v>KM1201</v>
      </c>
      <c r="Q362" t="str">
        <f t="shared" si="68"/>
        <v>Munkaadókat terhelő járulékok</v>
      </c>
      <c r="R362" t="str">
        <f t="shared" si="69"/>
        <v>KM12</v>
      </c>
      <c r="S362" t="str">
        <f t="shared" si="70"/>
        <v>Járulék</v>
      </c>
      <c r="T362" t="str">
        <f t="shared" si="71"/>
        <v>KM1</v>
      </c>
      <c r="U362" t="str">
        <f t="shared" si="72"/>
        <v>Személyi és járulék</v>
      </c>
      <c r="V362" t="str">
        <f t="shared" si="73"/>
        <v>KM</v>
      </c>
      <c r="W362" t="str">
        <f t="shared" si="74"/>
        <v>Működési kiadások</v>
      </c>
      <c r="X362" t="str">
        <f t="shared" si="75"/>
        <v>KIADASOK</v>
      </c>
      <c r="Y362" t="str">
        <f t="shared" si="76"/>
        <v>Kiadások</v>
      </c>
      <c r="Z362" t="str">
        <f t="shared" si="77"/>
        <v>kell</v>
      </c>
      <c r="AA362" t="str">
        <f>IF(L362&lt;&gt;"0006","nem kell",IF(AND(VLOOKUP($A362,pü_tétel_csop!$A:$B,1,1)&lt;=$A362,VLOOKUP($A362,pü_tétel_csop!$A:$B,2,1)&gt;=$A362),VLOOKUP($A362,pü_tétel_csop!$A:$D,4,1),"nincs besorolva"))</f>
        <v>KM1</v>
      </c>
    </row>
    <row r="363" spans="1:27" x14ac:dyDescent="0.25">
      <c r="A363" s="20" t="s">
        <v>596</v>
      </c>
      <c r="B363" s="20" t="s">
        <v>597</v>
      </c>
      <c r="C363" s="20" t="s">
        <v>1434</v>
      </c>
      <c r="D363" s="20" t="s">
        <v>1240</v>
      </c>
      <c r="E363" s="20" t="s">
        <v>1240</v>
      </c>
      <c r="F363" s="20" t="s">
        <v>1241</v>
      </c>
      <c r="G363" s="20" t="s">
        <v>1242</v>
      </c>
      <c r="H363" s="20" t="s">
        <v>1243</v>
      </c>
      <c r="I363" s="20" t="s">
        <v>588</v>
      </c>
      <c r="J363" s="20" t="s">
        <v>1240</v>
      </c>
      <c r="K363" s="20" t="s">
        <v>1240</v>
      </c>
      <c r="L363" s="20" t="s">
        <v>1244</v>
      </c>
      <c r="M363" s="21">
        <v>45643</v>
      </c>
      <c r="N363" t="str">
        <f t="shared" si="65"/>
        <v>5611400000</v>
      </c>
      <c r="O363" t="str">
        <f t="shared" si="66"/>
        <v>Rehabilitációs hozzájárulás</v>
      </c>
      <c r="P363" t="str">
        <f t="shared" si="67"/>
        <v>KM1201</v>
      </c>
      <c r="Q363" t="str">
        <f t="shared" si="68"/>
        <v>Munkaadókat terhelő járulékok</v>
      </c>
      <c r="R363" t="str">
        <f t="shared" si="69"/>
        <v>KM12</v>
      </c>
      <c r="S363" t="str">
        <f t="shared" si="70"/>
        <v>Járulék</v>
      </c>
      <c r="T363" t="str">
        <f t="shared" si="71"/>
        <v>KM1</v>
      </c>
      <c r="U363" t="str">
        <f t="shared" si="72"/>
        <v>Személyi és járulék</v>
      </c>
      <c r="V363" t="str">
        <f t="shared" si="73"/>
        <v>KM</v>
      </c>
      <c r="W363" t="str">
        <f t="shared" si="74"/>
        <v>Működési kiadások</v>
      </c>
      <c r="X363" t="str">
        <f t="shared" si="75"/>
        <v>KIADASOK</v>
      </c>
      <c r="Y363" t="str">
        <f t="shared" si="76"/>
        <v>Kiadások</v>
      </c>
      <c r="Z363" t="str">
        <f t="shared" si="77"/>
        <v>kell</v>
      </c>
      <c r="AA363" t="str">
        <f>IF(L363&lt;&gt;"0006","nem kell",IF(AND(VLOOKUP($A363,pü_tétel_csop!$A:$B,1,1)&lt;=$A363,VLOOKUP($A363,pü_tétel_csop!$A:$B,2,1)&gt;=$A363),VLOOKUP($A363,pü_tétel_csop!$A:$D,4,1),"nincs besorolva"))</f>
        <v>KM1</v>
      </c>
    </row>
    <row r="364" spans="1:27" x14ac:dyDescent="0.25">
      <c r="A364" s="20" t="s">
        <v>598</v>
      </c>
      <c r="B364" s="20" t="s">
        <v>599</v>
      </c>
      <c r="C364" s="20" t="s">
        <v>1435</v>
      </c>
      <c r="D364" s="20" t="s">
        <v>1240</v>
      </c>
      <c r="E364" s="20" t="s">
        <v>1240</v>
      </c>
      <c r="F364" s="20" t="s">
        <v>1241</v>
      </c>
      <c r="G364" s="20" t="s">
        <v>1242</v>
      </c>
      <c r="H364" s="20" t="s">
        <v>1243</v>
      </c>
      <c r="I364" s="20" t="s">
        <v>588</v>
      </c>
      <c r="J364" s="20" t="s">
        <v>1240</v>
      </c>
      <c r="K364" s="20" t="s">
        <v>1240</v>
      </c>
      <c r="L364" s="20" t="s">
        <v>1244</v>
      </c>
      <c r="M364" s="21">
        <v>45643</v>
      </c>
      <c r="N364" t="str">
        <f t="shared" si="65"/>
        <v>5611500000</v>
      </c>
      <c r="O364" t="str">
        <f t="shared" si="66"/>
        <v>Munkáltatót terhelő személyi jövedelemadó</v>
      </c>
      <c r="P364" t="str">
        <f t="shared" si="67"/>
        <v>KM1201</v>
      </c>
      <c r="Q364" t="str">
        <f t="shared" si="68"/>
        <v>Munkaadókat terhelő járulékok</v>
      </c>
      <c r="R364" t="str">
        <f t="shared" si="69"/>
        <v>KM12</v>
      </c>
      <c r="S364" t="str">
        <f t="shared" si="70"/>
        <v>Járulék</v>
      </c>
      <c r="T364" t="str">
        <f t="shared" si="71"/>
        <v>KM1</v>
      </c>
      <c r="U364" t="str">
        <f t="shared" si="72"/>
        <v>Személyi és járulék</v>
      </c>
      <c r="V364" t="str">
        <f t="shared" si="73"/>
        <v>KM</v>
      </c>
      <c r="W364" t="str">
        <f t="shared" si="74"/>
        <v>Működési kiadások</v>
      </c>
      <c r="X364" t="str">
        <f t="shared" si="75"/>
        <v>KIADASOK</v>
      </c>
      <c r="Y364" t="str">
        <f t="shared" si="76"/>
        <v>Kiadások</v>
      </c>
      <c r="Z364" t="str">
        <f t="shared" si="77"/>
        <v>kell</v>
      </c>
      <c r="AA364" t="str">
        <f>IF(L364&lt;&gt;"0006","nem kell",IF(AND(VLOOKUP($A364,pü_tétel_csop!$A:$B,1,1)&lt;=$A364,VLOOKUP($A364,pü_tétel_csop!$A:$B,2,1)&gt;=$A364),VLOOKUP($A364,pü_tétel_csop!$A:$D,4,1),"nincs besorolva"))</f>
        <v>KM1</v>
      </c>
    </row>
    <row r="365" spans="1:27" x14ac:dyDescent="0.25">
      <c r="A365" s="20" t="s">
        <v>600</v>
      </c>
      <c r="B365" s="20" t="s">
        <v>601</v>
      </c>
      <c r="C365" s="20" t="s">
        <v>1436</v>
      </c>
      <c r="D365" s="20" t="s">
        <v>1240</v>
      </c>
      <c r="E365" s="20" t="s">
        <v>1240</v>
      </c>
      <c r="F365" s="20" t="s">
        <v>1241</v>
      </c>
      <c r="G365" s="20" t="s">
        <v>1242</v>
      </c>
      <c r="H365" s="20" t="s">
        <v>1243</v>
      </c>
      <c r="I365" s="20" t="s">
        <v>588</v>
      </c>
      <c r="J365" s="20" t="s">
        <v>1240</v>
      </c>
      <c r="K365" s="20" t="s">
        <v>1240</v>
      </c>
      <c r="L365" s="20" t="s">
        <v>1244</v>
      </c>
      <c r="M365" s="21">
        <v>45643</v>
      </c>
      <c r="N365" t="str">
        <f t="shared" si="65"/>
        <v>5611600000</v>
      </c>
      <c r="O365" t="str">
        <f t="shared" si="66"/>
        <v>Munkaadókat terhelő egyéb járulékok</v>
      </c>
      <c r="P365" t="str">
        <f t="shared" si="67"/>
        <v>KM1201</v>
      </c>
      <c r="Q365" t="str">
        <f t="shared" si="68"/>
        <v>Munkaadókat terhelő járulékok</v>
      </c>
      <c r="R365" t="str">
        <f t="shared" si="69"/>
        <v>KM12</v>
      </c>
      <c r="S365" t="str">
        <f t="shared" si="70"/>
        <v>Járulék</v>
      </c>
      <c r="T365" t="str">
        <f t="shared" si="71"/>
        <v>KM1</v>
      </c>
      <c r="U365" t="str">
        <f t="shared" si="72"/>
        <v>Személyi és járulék</v>
      </c>
      <c r="V365" t="str">
        <f t="shared" si="73"/>
        <v>KM</v>
      </c>
      <c r="W365" t="str">
        <f t="shared" si="74"/>
        <v>Működési kiadások</v>
      </c>
      <c r="X365" t="str">
        <f t="shared" si="75"/>
        <v>KIADASOK</v>
      </c>
      <c r="Y365" t="str">
        <f t="shared" si="76"/>
        <v>Kiadások</v>
      </c>
      <c r="Z365" t="str">
        <f t="shared" si="77"/>
        <v>kell</v>
      </c>
      <c r="AA365" t="str">
        <f>IF(L365&lt;&gt;"0006","nem kell",IF(AND(VLOOKUP($A365,pü_tétel_csop!$A:$B,1,1)&lt;=$A365,VLOOKUP($A365,pü_tétel_csop!$A:$B,2,1)&gt;=$A365),VLOOKUP($A365,pü_tétel_csop!$A:$D,4,1),"nincs besorolva"))</f>
        <v>KM1</v>
      </c>
    </row>
    <row r="366" spans="1:27" x14ac:dyDescent="0.25">
      <c r="A366" s="20" t="s">
        <v>899</v>
      </c>
      <c r="B366" s="20" t="s">
        <v>900</v>
      </c>
      <c r="C366" s="20" t="s">
        <v>1437</v>
      </c>
      <c r="D366" s="20" t="s">
        <v>1240</v>
      </c>
      <c r="E366" s="20" t="s">
        <v>1240</v>
      </c>
      <c r="F366" s="20" t="s">
        <v>1241</v>
      </c>
      <c r="G366" s="20" t="s">
        <v>1242</v>
      </c>
      <c r="H366" s="20" t="s">
        <v>1243</v>
      </c>
      <c r="I366" s="20" t="s">
        <v>897</v>
      </c>
      <c r="J366" s="20" t="s">
        <v>1240</v>
      </c>
      <c r="K366" s="20" t="s">
        <v>1240</v>
      </c>
      <c r="L366" s="20" t="s">
        <v>1244</v>
      </c>
      <c r="M366" s="21">
        <v>45643</v>
      </c>
      <c r="N366" t="str">
        <f t="shared" si="65"/>
        <v>8140000000</v>
      </c>
      <c r="O366" t="str">
        <f t="shared" si="66"/>
        <v>Eladott áruk beszerzési értéke</v>
      </c>
      <c r="P366" t="str">
        <f t="shared" si="67"/>
        <v>KM2113</v>
      </c>
      <c r="Q366" t="str">
        <f t="shared" si="68"/>
        <v>Közvetített szolgáltatások, ELÁBÉ</v>
      </c>
      <c r="R366" t="str">
        <f t="shared" si="69"/>
        <v>KM21</v>
      </c>
      <c r="S366" t="str">
        <f t="shared" si="70"/>
        <v>Dologi és egyéb működési</v>
      </c>
      <c r="T366" t="str">
        <f t="shared" si="71"/>
        <v>KM2</v>
      </c>
      <c r="U366" t="str">
        <f t="shared" si="72"/>
        <v>Dologi és egyéb működési</v>
      </c>
      <c r="V366" t="str">
        <f t="shared" si="73"/>
        <v>KM</v>
      </c>
      <c r="W366" t="str">
        <f t="shared" si="74"/>
        <v>Működési kiadások</v>
      </c>
      <c r="X366" t="str">
        <f t="shared" si="75"/>
        <v>KIADASOK</v>
      </c>
      <c r="Y366" t="str">
        <f t="shared" si="76"/>
        <v>Kiadások</v>
      </c>
      <c r="Z366" t="str">
        <f t="shared" si="77"/>
        <v>kell</v>
      </c>
      <c r="AA366" t="str">
        <f>IF(L366&lt;&gt;"0006","nem kell",IF(AND(VLOOKUP($A366,pü_tétel_csop!$A:$B,1,1)&lt;=$A366,VLOOKUP($A366,pü_tétel_csop!$A:$B,2,1)&gt;=$A366),VLOOKUP($A366,pü_tétel_csop!$A:$D,4,1),"nincs besorolva"))</f>
        <v>KM2</v>
      </c>
    </row>
    <row r="367" spans="1:27" x14ac:dyDescent="0.25">
      <c r="A367" s="20" t="s">
        <v>901</v>
      </c>
      <c r="B367" s="20" t="s">
        <v>902</v>
      </c>
      <c r="C367" s="20" t="s">
        <v>1438</v>
      </c>
      <c r="D367" s="20" t="s">
        <v>1240</v>
      </c>
      <c r="E367" s="20" t="s">
        <v>1240</v>
      </c>
      <c r="F367" s="20" t="s">
        <v>1241</v>
      </c>
      <c r="G367" s="20" t="s">
        <v>1242</v>
      </c>
      <c r="H367" s="20" t="s">
        <v>1243</v>
      </c>
      <c r="I367" s="20" t="s">
        <v>897</v>
      </c>
      <c r="J367" s="20" t="s">
        <v>1240</v>
      </c>
      <c r="K367" s="20" t="s">
        <v>1240</v>
      </c>
      <c r="L367" s="20" t="s">
        <v>1244</v>
      </c>
      <c r="M367" s="21">
        <v>45643</v>
      </c>
      <c r="N367" t="str">
        <f t="shared" si="65"/>
        <v>8150000000</v>
      </c>
      <c r="O367" t="str">
        <f t="shared" si="66"/>
        <v>Eladott (közvetített) szolgáltatások értéke</v>
      </c>
      <c r="P367" t="str">
        <f t="shared" si="67"/>
        <v>KM2113</v>
      </c>
      <c r="Q367" t="str">
        <f t="shared" si="68"/>
        <v>Közvetített szolgáltatások, ELÁBÉ</v>
      </c>
      <c r="R367" t="str">
        <f t="shared" si="69"/>
        <v>KM21</v>
      </c>
      <c r="S367" t="str">
        <f t="shared" si="70"/>
        <v>Dologi és egyéb működési</v>
      </c>
      <c r="T367" t="str">
        <f t="shared" si="71"/>
        <v>KM2</v>
      </c>
      <c r="U367" t="str">
        <f t="shared" si="72"/>
        <v>Dologi és egyéb működési</v>
      </c>
      <c r="V367" t="str">
        <f t="shared" si="73"/>
        <v>KM</v>
      </c>
      <c r="W367" t="str">
        <f t="shared" si="74"/>
        <v>Működési kiadások</v>
      </c>
      <c r="X367" t="str">
        <f t="shared" si="75"/>
        <v>KIADASOK</v>
      </c>
      <c r="Y367" t="str">
        <f t="shared" si="76"/>
        <v>Kiadások</v>
      </c>
      <c r="Z367" t="str">
        <f t="shared" si="77"/>
        <v>kell</v>
      </c>
      <c r="AA367" t="str">
        <f>IF(L367&lt;&gt;"0006","nem kell",IF(AND(VLOOKUP($A367,pü_tétel_csop!$A:$B,1,1)&lt;=$A367,VLOOKUP($A367,pü_tétel_csop!$A:$B,2,1)&gt;=$A367),VLOOKUP($A367,pü_tétel_csop!$A:$D,4,1),"nincs besorolva"))</f>
        <v>KM2</v>
      </c>
    </row>
    <row r="368" spans="1:27" x14ac:dyDescent="0.25">
      <c r="A368" s="20" t="s">
        <v>966</v>
      </c>
      <c r="B368" s="20" t="s">
        <v>967</v>
      </c>
      <c r="C368" s="20" t="s">
        <v>1439</v>
      </c>
      <c r="D368" s="20" t="s">
        <v>1240</v>
      </c>
      <c r="E368" s="20" t="s">
        <v>1240</v>
      </c>
      <c r="F368" s="20" t="s">
        <v>1241</v>
      </c>
      <c r="G368" s="20" t="s">
        <v>1242</v>
      </c>
      <c r="H368" s="20" t="s">
        <v>1243</v>
      </c>
      <c r="I368" s="20" t="s">
        <v>962</v>
      </c>
      <c r="J368" s="20" t="s">
        <v>1240</v>
      </c>
      <c r="K368" s="20" t="s">
        <v>1240</v>
      </c>
      <c r="L368" s="20" t="s">
        <v>1244</v>
      </c>
      <c r="M368" s="21">
        <v>45643</v>
      </c>
      <c r="N368" t="str">
        <f t="shared" si="65"/>
        <v>8620000000</v>
      </c>
      <c r="O368" t="str">
        <f t="shared" si="66"/>
        <v>Értékesített követelések könyv szerinti értéke</v>
      </c>
      <c r="P368" t="str">
        <f t="shared" si="67"/>
        <v>KM2115</v>
      </c>
      <c r="Q368" t="str">
        <f t="shared" si="68"/>
        <v>Egyéb dologi kiadások</v>
      </c>
      <c r="R368" t="str">
        <f t="shared" si="69"/>
        <v>KM21</v>
      </c>
      <c r="S368" t="str">
        <f t="shared" si="70"/>
        <v>Dologi és egyéb működési</v>
      </c>
      <c r="T368" t="str">
        <f t="shared" si="71"/>
        <v>KM2</v>
      </c>
      <c r="U368" t="str">
        <f t="shared" si="72"/>
        <v>Dologi és egyéb működési</v>
      </c>
      <c r="V368" t="str">
        <f t="shared" si="73"/>
        <v>KM</v>
      </c>
      <c r="W368" t="str">
        <f t="shared" si="74"/>
        <v>Működési kiadások</v>
      </c>
      <c r="X368" t="str">
        <f t="shared" si="75"/>
        <v>KIADASOK</v>
      </c>
      <c r="Y368" t="str">
        <f t="shared" si="76"/>
        <v>Kiadások</v>
      </c>
      <c r="Z368" t="str">
        <f t="shared" si="77"/>
        <v>kell</v>
      </c>
      <c r="AA368" t="str">
        <f>IF(L368&lt;&gt;"0006","nem kell",IF(AND(VLOOKUP($A368,pü_tétel_csop!$A:$B,1,1)&lt;=$A368,VLOOKUP($A368,pü_tétel_csop!$A:$B,2,1)&gt;=$A368),VLOOKUP($A368,pü_tétel_csop!$A:$D,4,1),"nincs besorolva"))</f>
        <v>KM2</v>
      </c>
    </row>
    <row r="369" spans="1:27" x14ac:dyDescent="0.25">
      <c r="A369" s="20" t="s">
        <v>968</v>
      </c>
      <c r="B369" s="20" t="s">
        <v>969</v>
      </c>
      <c r="C369" s="20" t="s">
        <v>1440</v>
      </c>
      <c r="D369" s="20" t="s">
        <v>1240</v>
      </c>
      <c r="E369" s="20" t="s">
        <v>1240</v>
      </c>
      <c r="F369" s="20" t="s">
        <v>1241</v>
      </c>
      <c r="G369" s="20" t="s">
        <v>1242</v>
      </c>
      <c r="H369" s="20" t="s">
        <v>1243</v>
      </c>
      <c r="I369" s="20" t="s">
        <v>962</v>
      </c>
      <c r="J369" s="20" t="s">
        <v>1240</v>
      </c>
      <c r="K369" s="20" t="s">
        <v>1240</v>
      </c>
      <c r="L369" s="20" t="s">
        <v>1244</v>
      </c>
      <c r="M369" s="21">
        <v>45643</v>
      </c>
      <c r="N369" t="str">
        <f t="shared" si="65"/>
        <v>8631000000</v>
      </c>
      <c r="O369" t="str">
        <f t="shared" si="66"/>
        <v>Káreseménnyel kapcsolatos fizetendő összegek</v>
      </c>
      <c r="P369" t="str">
        <f t="shared" si="67"/>
        <v>KM2115</v>
      </c>
      <c r="Q369" t="str">
        <f t="shared" si="68"/>
        <v>Egyéb dologi kiadások</v>
      </c>
      <c r="R369" t="str">
        <f t="shared" si="69"/>
        <v>KM21</v>
      </c>
      <c r="S369" t="str">
        <f t="shared" si="70"/>
        <v>Dologi és egyéb működési</v>
      </c>
      <c r="T369" t="str">
        <f t="shared" si="71"/>
        <v>KM2</v>
      </c>
      <c r="U369" t="str">
        <f t="shared" si="72"/>
        <v>Dologi és egyéb működési</v>
      </c>
      <c r="V369" t="str">
        <f t="shared" si="73"/>
        <v>KM</v>
      </c>
      <c r="W369" t="str">
        <f t="shared" si="74"/>
        <v>Működési kiadások</v>
      </c>
      <c r="X369" t="str">
        <f t="shared" si="75"/>
        <v>KIADASOK</v>
      </c>
      <c r="Y369" t="str">
        <f t="shared" si="76"/>
        <v>Kiadások</v>
      </c>
      <c r="Z369" t="str">
        <f t="shared" si="77"/>
        <v>kell</v>
      </c>
      <c r="AA369" t="str">
        <f>IF(L369&lt;&gt;"0006","nem kell",IF(AND(VLOOKUP($A369,pü_tétel_csop!$A:$B,1,1)&lt;=$A369,VLOOKUP($A369,pü_tétel_csop!$A:$B,2,1)&gt;=$A369),VLOOKUP($A369,pü_tétel_csop!$A:$D,4,1),"nincs besorolva"))</f>
        <v>KM2</v>
      </c>
    </row>
    <row r="370" spans="1:27" x14ac:dyDescent="0.25">
      <c r="A370" s="20" t="s">
        <v>970</v>
      </c>
      <c r="B370" s="20" t="s">
        <v>971</v>
      </c>
      <c r="C370" s="20" t="s">
        <v>1441</v>
      </c>
      <c r="D370" s="20" t="s">
        <v>1240</v>
      </c>
      <c r="E370" s="20" t="s">
        <v>1240</v>
      </c>
      <c r="F370" s="20" t="s">
        <v>1241</v>
      </c>
      <c r="G370" s="20" t="s">
        <v>1242</v>
      </c>
      <c r="H370" s="20" t="s">
        <v>1243</v>
      </c>
      <c r="I370" s="20" t="s">
        <v>962</v>
      </c>
      <c r="J370" s="20" t="s">
        <v>1240</v>
      </c>
      <c r="K370" s="20" t="s">
        <v>1240</v>
      </c>
      <c r="L370" s="20" t="s">
        <v>1244</v>
      </c>
      <c r="M370" s="21">
        <v>45643</v>
      </c>
      <c r="N370" t="str">
        <f t="shared" si="65"/>
        <v>8632000000</v>
      </c>
      <c r="O370" t="str">
        <f t="shared" si="66"/>
        <v>Bírság, kötbér, késedelmi kamat, kártérítés</v>
      </c>
      <c r="P370" t="str">
        <f t="shared" si="67"/>
        <v>KM2115</v>
      </c>
      <c r="Q370" t="str">
        <f t="shared" si="68"/>
        <v>Egyéb dologi kiadások</v>
      </c>
      <c r="R370" t="str">
        <f t="shared" si="69"/>
        <v>KM21</v>
      </c>
      <c r="S370" t="str">
        <f t="shared" si="70"/>
        <v>Dologi és egyéb működési</v>
      </c>
      <c r="T370" t="str">
        <f t="shared" si="71"/>
        <v>KM2</v>
      </c>
      <c r="U370" t="str">
        <f t="shared" si="72"/>
        <v>Dologi és egyéb működési</v>
      </c>
      <c r="V370" t="str">
        <f t="shared" si="73"/>
        <v>KM</v>
      </c>
      <c r="W370" t="str">
        <f t="shared" si="74"/>
        <v>Működési kiadások</v>
      </c>
      <c r="X370" t="str">
        <f t="shared" si="75"/>
        <v>KIADASOK</v>
      </c>
      <c r="Y370" t="str">
        <f t="shared" si="76"/>
        <v>Kiadások</v>
      </c>
      <c r="Z370" t="str">
        <f t="shared" si="77"/>
        <v>kell</v>
      </c>
      <c r="AA370" t="str">
        <f>IF(L370&lt;&gt;"0006","nem kell",IF(AND(VLOOKUP($A370,pü_tétel_csop!$A:$B,1,1)&lt;=$A370,VLOOKUP($A370,pü_tétel_csop!$A:$B,2,1)&gt;=$A370),VLOOKUP($A370,pü_tétel_csop!$A:$D,4,1),"nincs besorolva"))</f>
        <v>KM2</v>
      </c>
    </row>
    <row r="371" spans="1:27" x14ac:dyDescent="0.25">
      <c r="A371" s="20" t="s">
        <v>972</v>
      </c>
      <c r="B371" s="20" t="s">
        <v>973</v>
      </c>
      <c r="C371" s="20" t="s">
        <v>973</v>
      </c>
      <c r="D371" s="20" t="s">
        <v>1240</v>
      </c>
      <c r="E371" s="20" t="s">
        <v>1240</v>
      </c>
      <c r="F371" s="20" t="s">
        <v>1241</v>
      </c>
      <c r="G371" s="20" t="s">
        <v>1242</v>
      </c>
      <c r="H371" s="20" t="s">
        <v>1243</v>
      </c>
      <c r="I371" s="20" t="s">
        <v>962</v>
      </c>
      <c r="J371" s="20" t="s">
        <v>1240</v>
      </c>
      <c r="K371" s="20" t="s">
        <v>1240</v>
      </c>
      <c r="L371" s="20" t="s">
        <v>1244</v>
      </c>
      <c r="M371" s="21">
        <v>45643</v>
      </c>
      <c r="N371" t="str">
        <f t="shared" si="65"/>
        <v>8632100000</v>
      </c>
      <c r="O371" t="str">
        <f t="shared" si="66"/>
        <v>Bírságok</v>
      </c>
      <c r="P371" t="str">
        <f t="shared" si="67"/>
        <v>KM2115</v>
      </c>
      <c r="Q371" t="str">
        <f t="shared" si="68"/>
        <v>Egyéb dologi kiadások</v>
      </c>
      <c r="R371" t="str">
        <f t="shared" si="69"/>
        <v>KM21</v>
      </c>
      <c r="S371" t="str">
        <f t="shared" si="70"/>
        <v>Dologi és egyéb működési</v>
      </c>
      <c r="T371" t="str">
        <f t="shared" si="71"/>
        <v>KM2</v>
      </c>
      <c r="U371" t="str">
        <f t="shared" si="72"/>
        <v>Dologi és egyéb működési</v>
      </c>
      <c r="V371" t="str">
        <f t="shared" si="73"/>
        <v>KM</v>
      </c>
      <c r="W371" t="str">
        <f t="shared" si="74"/>
        <v>Működési kiadások</v>
      </c>
      <c r="X371" t="str">
        <f t="shared" si="75"/>
        <v>KIADASOK</v>
      </c>
      <c r="Y371" t="str">
        <f t="shared" si="76"/>
        <v>Kiadások</v>
      </c>
      <c r="Z371" t="str">
        <f t="shared" si="77"/>
        <v>kell</v>
      </c>
      <c r="AA371" t="str">
        <f>IF(L371&lt;&gt;"0006","nem kell",IF(AND(VLOOKUP($A371,pü_tétel_csop!$A:$B,1,1)&lt;=$A371,VLOOKUP($A371,pü_tétel_csop!$A:$B,2,1)&gt;=$A371),VLOOKUP($A371,pü_tétel_csop!$A:$D,4,1),"nincs besorolva"))</f>
        <v>KM2</v>
      </c>
    </row>
    <row r="372" spans="1:27" x14ac:dyDescent="0.25">
      <c r="A372" s="20" t="s">
        <v>974</v>
      </c>
      <c r="B372" s="20" t="s">
        <v>975</v>
      </c>
      <c r="C372" s="20" t="s">
        <v>975</v>
      </c>
      <c r="D372" s="20" t="s">
        <v>1240</v>
      </c>
      <c r="E372" s="20" t="s">
        <v>1240</v>
      </c>
      <c r="F372" s="20" t="s">
        <v>1241</v>
      </c>
      <c r="G372" s="20" t="s">
        <v>1242</v>
      </c>
      <c r="H372" s="20" t="s">
        <v>1243</v>
      </c>
      <c r="I372" s="20" t="s">
        <v>962</v>
      </c>
      <c r="J372" s="20" t="s">
        <v>1240</v>
      </c>
      <c r="K372" s="20" t="s">
        <v>1240</v>
      </c>
      <c r="L372" s="20" t="s">
        <v>1244</v>
      </c>
      <c r="M372" s="21">
        <v>45643</v>
      </c>
      <c r="N372" t="str">
        <f t="shared" si="65"/>
        <v>8632200000</v>
      </c>
      <c r="O372" t="str">
        <f t="shared" si="66"/>
        <v>Kötbérek</v>
      </c>
      <c r="P372" t="str">
        <f t="shared" si="67"/>
        <v>KM2115</v>
      </c>
      <c r="Q372" t="str">
        <f t="shared" si="68"/>
        <v>Egyéb dologi kiadások</v>
      </c>
      <c r="R372" t="str">
        <f t="shared" si="69"/>
        <v>KM21</v>
      </c>
      <c r="S372" t="str">
        <f t="shared" si="70"/>
        <v>Dologi és egyéb működési</v>
      </c>
      <c r="T372" t="str">
        <f t="shared" si="71"/>
        <v>KM2</v>
      </c>
      <c r="U372" t="str">
        <f t="shared" si="72"/>
        <v>Dologi és egyéb működési</v>
      </c>
      <c r="V372" t="str">
        <f t="shared" si="73"/>
        <v>KM</v>
      </c>
      <c r="W372" t="str">
        <f t="shared" si="74"/>
        <v>Működési kiadások</v>
      </c>
      <c r="X372" t="str">
        <f t="shared" si="75"/>
        <v>KIADASOK</v>
      </c>
      <c r="Y372" t="str">
        <f t="shared" si="76"/>
        <v>Kiadások</v>
      </c>
      <c r="Z372" t="str">
        <f t="shared" si="77"/>
        <v>kell</v>
      </c>
      <c r="AA372" t="str">
        <f>IF(L372&lt;&gt;"0006","nem kell",IF(AND(VLOOKUP($A372,pü_tétel_csop!$A:$B,1,1)&lt;=$A372,VLOOKUP($A372,pü_tétel_csop!$A:$B,2,1)&gt;=$A372),VLOOKUP($A372,pü_tétel_csop!$A:$D,4,1),"nincs besorolva"))</f>
        <v>KM2</v>
      </c>
    </row>
    <row r="373" spans="1:27" x14ac:dyDescent="0.25">
      <c r="A373" s="20" t="s">
        <v>976</v>
      </c>
      <c r="B373" s="20" t="s">
        <v>977</v>
      </c>
      <c r="C373" s="20" t="s">
        <v>977</v>
      </c>
      <c r="D373" s="20" t="s">
        <v>1240</v>
      </c>
      <c r="E373" s="20" t="s">
        <v>1240</v>
      </c>
      <c r="F373" s="20" t="s">
        <v>1241</v>
      </c>
      <c r="G373" s="20" t="s">
        <v>1242</v>
      </c>
      <c r="H373" s="20" t="s">
        <v>1243</v>
      </c>
      <c r="I373" s="20" t="s">
        <v>962</v>
      </c>
      <c r="J373" s="20" t="s">
        <v>1240</v>
      </c>
      <c r="K373" s="20" t="s">
        <v>1240</v>
      </c>
      <c r="L373" s="20" t="s">
        <v>1244</v>
      </c>
      <c r="M373" s="21">
        <v>45643</v>
      </c>
      <c r="N373" t="str">
        <f t="shared" si="65"/>
        <v>8632300000</v>
      </c>
      <c r="O373" t="str">
        <f t="shared" si="66"/>
        <v>Fekbérek</v>
      </c>
      <c r="P373" t="str">
        <f t="shared" si="67"/>
        <v>KM2115</v>
      </c>
      <c r="Q373" t="str">
        <f t="shared" si="68"/>
        <v>Egyéb dologi kiadások</v>
      </c>
      <c r="R373" t="str">
        <f t="shared" si="69"/>
        <v>KM21</v>
      </c>
      <c r="S373" t="str">
        <f t="shared" si="70"/>
        <v>Dologi és egyéb működési</v>
      </c>
      <c r="T373" t="str">
        <f t="shared" si="71"/>
        <v>KM2</v>
      </c>
      <c r="U373" t="str">
        <f t="shared" si="72"/>
        <v>Dologi és egyéb működési</v>
      </c>
      <c r="V373" t="str">
        <f t="shared" si="73"/>
        <v>KM</v>
      </c>
      <c r="W373" t="str">
        <f t="shared" si="74"/>
        <v>Működési kiadások</v>
      </c>
      <c r="X373" t="str">
        <f t="shared" si="75"/>
        <v>KIADASOK</v>
      </c>
      <c r="Y373" t="str">
        <f t="shared" si="76"/>
        <v>Kiadások</v>
      </c>
      <c r="Z373" t="str">
        <f t="shared" si="77"/>
        <v>kell</v>
      </c>
      <c r="AA373" t="str">
        <f>IF(L373&lt;&gt;"0006","nem kell",IF(AND(VLOOKUP($A373,pü_tétel_csop!$A:$B,1,1)&lt;=$A373,VLOOKUP($A373,pü_tétel_csop!$A:$B,2,1)&gt;=$A373),VLOOKUP($A373,pü_tétel_csop!$A:$D,4,1),"nincs besorolva"))</f>
        <v>KM2</v>
      </c>
    </row>
    <row r="374" spans="1:27" x14ac:dyDescent="0.25">
      <c r="A374" s="20" t="s">
        <v>978</v>
      </c>
      <c r="B374" s="20" t="s">
        <v>979</v>
      </c>
      <c r="C374" s="20" t="s">
        <v>979</v>
      </c>
      <c r="D374" s="20" t="s">
        <v>1240</v>
      </c>
      <c r="E374" s="20" t="s">
        <v>1240</v>
      </c>
      <c r="F374" s="20" t="s">
        <v>1241</v>
      </c>
      <c r="G374" s="20" t="s">
        <v>1242</v>
      </c>
      <c r="H374" s="20" t="s">
        <v>1243</v>
      </c>
      <c r="I374" s="20" t="s">
        <v>962</v>
      </c>
      <c r="J374" s="20" t="s">
        <v>1240</v>
      </c>
      <c r="K374" s="20" t="s">
        <v>1240</v>
      </c>
      <c r="L374" s="20" t="s">
        <v>1244</v>
      </c>
      <c r="M374" s="21">
        <v>45643</v>
      </c>
      <c r="N374" t="str">
        <f t="shared" si="65"/>
        <v>8632400000</v>
      </c>
      <c r="O374" t="str">
        <f t="shared" si="66"/>
        <v>Késedelmi kamatok</v>
      </c>
      <c r="P374" t="str">
        <f t="shared" si="67"/>
        <v>KM2115</v>
      </c>
      <c r="Q374" t="str">
        <f t="shared" si="68"/>
        <v>Egyéb dologi kiadások</v>
      </c>
      <c r="R374" t="str">
        <f t="shared" si="69"/>
        <v>KM21</v>
      </c>
      <c r="S374" t="str">
        <f t="shared" si="70"/>
        <v>Dologi és egyéb működési</v>
      </c>
      <c r="T374" t="str">
        <f t="shared" si="71"/>
        <v>KM2</v>
      </c>
      <c r="U374" t="str">
        <f t="shared" si="72"/>
        <v>Dologi és egyéb működési</v>
      </c>
      <c r="V374" t="str">
        <f t="shared" si="73"/>
        <v>KM</v>
      </c>
      <c r="W374" t="str">
        <f t="shared" si="74"/>
        <v>Működési kiadások</v>
      </c>
      <c r="X374" t="str">
        <f t="shared" si="75"/>
        <v>KIADASOK</v>
      </c>
      <c r="Y374" t="str">
        <f t="shared" si="76"/>
        <v>Kiadások</v>
      </c>
      <c r="Z374" t="str">
        <f t="shared" si="77"/>
        <v>kell</v>
      </c>
      <c r="AA374" t="str">
        <f>IF(L374&lt;&gt;"0006","nem kell",IF(AND(VLOOKUP($A374,pü_tétel_csop!$A:$B,1,1)&lt;=$A374,VLOOKUP($A374,pü_tétel_csop!$A:$B,2,1)&gt;=$A374),VLOOKUP($A374,pü_tétel_csop!$A:$D,4,1),"nincs besorolva"))</f>
        <v>KM2</v>
      </c>
    </row>
    <row r="375" spans="1:27" x14ac:dyDescent="0.25">
      <c r="A375" s="20" t="s">
        <v>980</v>
      </c>
      <c r="B375" s="20" t="s">
        <v>981</v>
      </c>
      <c r="C375" s="20" t="s">
        <v>1442</v>
      </c>
      <c r="D375" s="20" t="s">
        <v>1240</v>
      </c>
      <c r="E375" s="20" t="s">
        <v>1240</v>
      </c>
      <c r="F375" s="20" t="s">
        <v>1241</v>
      </c>
      <c r="G375" s="20" t="s">
        <v>1242</v>
      </c>
      <c r="H375" s="20" t="s">
        <v>1243</v>
      </c>
      <c r="I375" s="20" t="s">
        <v>962</v>
      </c>
      <c r="J375" s="20" t="s">
        <v>1240</v>
      </c>
      <c r="K375" s="20" t="s">
        <v>1240</v>
      </c>
      <c r="L375" s="20" t="s">
        <v>1244</v>
      </c>
      <c r="M375" s="21">
        <v>45643</v>
      </c>
      <c r="N375" t="str">
        <f t="shared" si="65"/>
        <v>8632500000</v>
      </c>
      <c r="O375" t="str">
        <f t="shared" si="66"/>
        <v>Behajtási költségátalány</v>
      </c>
      <c r="P375" t="str">
        <f t="shared" si="67"/>
        <v>KM2115</v>
      </c>
      <c r="Q375" t="str">
        <f t="shared" si="68"/>
        <v>Egyéb dologi kiadások</v>
      </c>
      <c r="R375" t="str">
        <f t="shared" si="69"/>
        <v>KM21</v>
      </c>
      <c r="S375" t="str">
        <f t="shared" si="70"/>
        <v>Dologi és egyéb működési</v>
      </c>
      <c r="T375" t="str">
        <f t="shared" si="71"/>
        <v>KM2</v>
      </c>
      <c r="U375" t="str">
        <f t="shared" si="72"/>
        <v>Dologi és egyéb működési</v>
      </c>
      <c r="V375" t="str">
        <f t="shared" si="73"/>
        <v>KM</v>
      </c>
      <c r="W375" t="str">
        <f t="shared" si="74"/>
        <v>Működési kiadások</v>
      </c>
      <c r="X375" t="str">
        <f t="shared" si="75"/>
        <v>KIADASOK</v>
      </c>
      <c r="Y375" t="str">
        <f t="shared" si="76"/>
        <v>Kiadások</v>
      </c>
      <c r="Z375" t="str">
        <f t="shared" si="77"/>
        <v>kell</v>
      </c>
      <c r="AA375" t="str">
        <f>IF(L375&lt;&gt;"0006","nem kell",IF(AND(VLOOKUP($A375,pü_tétel_csop!$A:$B,1,1)&lt;=$A375,VLOOKUP($A375,pü_tétel_csop!$A:$B,2,1)&gt;=$A375),VLOOKUP($A375,pü_tétel_csop!$A:$D,4,1),"nincs besorolva"))</f>
        <v>KM2</v>
      </c>
    </row>
    <row r="376" spans="1:27" x14ac:dyDescent="0.25">
      <c r="A376" s="20" t="s">
        <v>982</v>
      </c>
      <c r="B376" s="20" t="s">
        <v>983</v>
      </c>
      <c r="C376" s="20" t="s">
        <v>983</v>
      </c>
      <c r="D376" s="20" t="s">
        <v>1240</v>
      </c>
      <c r="E376" s="20" t="s">
        <v>1240</v>
      </c>
      <c r="F376" s="20" t="s">
        <v>1241</v>
      </c>
      <c r="G376" s="20" t="s">
        <v>1242</v>
      </c>
      <c r="H376" s="20" t="s">
        <v>1243</v>
      </c>
      <c r="I376" s="20" t="s">
        <v>962</v>
      </c>
      <c r="J376" s="20" t="s">
        <v>1240</v>
      </c>
      <c r="K376" s="20" t="s">
        <v>1240</v>
      </c>
      <c r="L376" s="20" t="s">
        <v>1244</v>
      </c>
      <c r="M376" s="21">
        <v>45643</v>
      </c>
      <c r="N376" t="str">
        <f t="shared" si="65"/>
        <v>8632600000</v>
      </c>
      <c r="O376" t="str">
        <f t="shared" si="66"/>
        <v>Kártérítések</v>
      </c>
      <c r="P376" t="str">
        <f t="shared" si="67"/>
        <v>KM2115</v>
      </c>
      <c r="Q376" t="str">
        <f t="shared" si="68"/>
        <v>Egyéb dologi kiadások</v>
      </c>
      <c r="R376" t="str">
        <f t="shared" si="69"/>
        <v>KM21</v>
      </c>
      <c r="S376" t="str">
        <f t="shared" si="70"/>
        <v>Dologi és egyéb működési</v>
      </c>
      <c r="T376" t="str">
        <f t="shared" si="71"/>
        <v>KM2</v>
      </c>
      <c r="U376" t="str">
        <f t="shared" si="72"/>
        <v>Dologi és egyéb működési</v>
      </c>
      <c r="V376" t="str">
        <f t="shared" si="73"/>
        <v>KM</v>
      </c>
      <c r="W376" t="str">
        <f t="shared" si="74"/>
        <v>Működési kiadások</v>
      </c>
      <c r="X376" t="str">
        <f t="shared" si="75"/>
        <v>KIADASOK</v>
      </c>
      <c r="Y376" t="str">
        <f t="shared" si="76"/>
        <v>Kiadások</v>
      </c>
      <c r="Z376" t="str">
        <f t="shared" si="77"/>
        <v>kell</v>
      </c>
      <c r="AA376" t="str">
        <f>IF(L376&lt;&gt;"0006","nem kell",IF(AND(VLOOKUP($A376,pü_tétel_csop!$A:$B,1,1)&lt;=$A376,VLOOKUP($A376,pü_tétel_csop!$A:$B,2,1)&gt;=$A376),VLOOKUP($A376,pü_tétel_csop!$A:$D,4,1),"nincs besorolva"))</f>
        <v>KM2</v>
      </c>
    </row>
    <row r="377" spans="1:27" x14ac:dyDescent="0.25">
      <c r="A377" s="20" t="s">
        <v>984</v>
      </c>
      <c r="B377" s="20" t="s">
        <v>985</v>
      </c>
      <c r="C377" s="20" t="s">
        <v>985</v>
      </c>
      <c r="D377" s="20" t="s">
        <v>1240</v>
      </c>
      <c r="E377" s="20" t="s">
        <v>1240</v>
      </c>
      <c r="F377" s="20" t="s">
        <v>1241</v>
      </c>
      <c r="G377" s="20" t="s">
        <v>1242</v>
      </c>
      <c r="H377" s="20" t="s">
        <v>1243</v>
      </c>
      <c r="I377" s="20" t="s">
        <v>962</v>
      </c>
      <c r="J377" s="20" t="s">
        <v>1240</v>
      </c>
      <c r="K377" s="20" t="s">
        <v>1240</v>
      </c>
      <c r="L377" s="20" t="s">
        <v>1244</v>
      </c>
      <c r="M377" s="21">
        <v>45643</v>
      </c>
      <c r="N377" t="str">
        <f t="shared" si="65"/>
        <v>8632700000</v>
      </c>
      <c r="O377" t="str">
        <f t="shared" si="66"/>
        <v>Sérelemdíjak</v>
      </c>
      <c r="P377" t="str">
        <f t="shared" si="67"/>
        <v>KM2115</v>
      </c>
      <c r="Q377" t="str">
        <f t="shared" si="68"/>
        <v>Egyéb dologi kiadások</v>
      </c>
      <c r="R377" t="str">
        <f t="shared" si="69"/>
        <v>KM21</v>
      </c>
      <c r="S377" t="str">
        <f t="shared" si="70"/>
        <v>Dologi és egyéb működési</v>
      </c>
      <c r="T377" t="str">
        <f t="shared" si="71"/>
        <v>KM2</v>
      </c>
      <c r="U377" t="str">
        <f t="shared" si="72"/>
        <v>Dologi és egyéb működési</v>
      </c>
      <c r="V377" t="str">
        <f t="shared" si="73"/>
        <v>KM</v>
      </c>
      <c r="W377" t="str">
        <f t="shared" si="74"/>
        <v>Működési kiadások</v>
      </c>
      <c r="X377" t="str">
        <f t="shared" si="75"/>
        <v>KIADASOK</v>
      </c>
      <c r="Y377" t="str">
        <f t="shared" si="76"/>
        <v>Kiadások</v>
      </c>
      <c r="Z377" t="str">
        <f t="shared" si="77"/>
        <v>kell</v>
      </c>
      <c r="AA377" t="str">
        <f>IF(L377&lt;&gt;"0006","nem kell",IF(AND(VLOOKUP($A377,pü_tétel_csop!$A:$B,1,1)&lt;=$A377,VLOOKUP($A377,pü_tétel_csop!$A:$B,2,1)&gt;=$A377),VLOOKUP($A377,pü_tétel_csop!$A:$D,4,1),"nincs besorolva"))</f>
        <v>KM2</v>
      </c>
    </row>
    <row r="378" spans="1:27" x14ac:dyDescent="0.25">
      <c r="A378" s="20" t="s">
        <v>986</v>
      </c>
      <c r="B378" s="20" t="s">
        <v>987</v>
      </c>
      <c r="C378" s="20" t="s">
        <v>987</v>
      </c>
      <c r="D378" s="20" t="s">
        <v>1240</v>
      </c>
      <c r="E378" s="20" t="s">
        <v>1240</v>
      </c>
      <c r="F378" s="20" t="s">
        <v>1241</v>
      </c>
      <c r="G378" s="20" t="s">
        <v>1242</v>
      </c>
      <c r="H378" s="20" t="s">
        <v>1243</v>
      </c>
      <c r="I378" s="20" t="s">
        <v>962</v>
      </c>
      <c r="J378" s="20" t="s">
        <v>1240</v>
      </c>
      <c r="K378" s="20" t="s">
        <v>1240</v>
      </c>
      <c r="L378" s="20" t="s">
        <v>1244</v>
      </c>
      <c r="M378" s="21">
        <v>45643</v>
      </c>
      <c r="N378" t="str">
        <f t="shared" si="65"/>
        <v>8632800000</v>
      </c>
      <c r="O378" t="str">
        <f t="shared" si="66"/>
        <v>Perköltségek</v>
      </c>
      <c r="P378" t="str">
        <f t="shared" si="67"/>
        <v>KM2115</v>
      </c>
      <c r="Q378" t="str">
        <f t="shared" si="68"/>
        <v>Egyéb dologi kiadások</v>
      </c>
      <c r="R378" t="str">
        <f t="shared" si="69"/>
        <v>KM21</v>
      </c>
      <c r="S378" t="str">
        <f t="shared" si="70"/>
        <v>Dologi és egyéb működési</v>
      </c>
      <c r="T378" t="str">
        <f t="shared" si="71"/>
        <v>KM2</v>
      </c>
      <c r="U378" t="str">
        <f t="shared" si="72"/>
        <v>Dologi és egyéb működési</v>
      </c>
      <c r="V378" t="str">
        <f t="shared" si="73"/>
        <v>KM</v>
      </c>
      <c r="W378" t="str">
        <f t="shared" si="74"/>
        <v>Működési kiadások</v>
      </c>
      <c r="X378" t="str">
        <f t="shared" si="75"/>
        <v>KIADASOK</v>
      </c>
      <c r="Y378" t="str">
        <f t="shared" si="76"/>
        <v>Kiadások</v>
      </c>
      <c r="Z378" t="str">
        <f t="shared" si="77"/>
        <v>kell</v>
      </c>
      <c r="AA378" t="str">
        <f>IF(L378&lt;&gt;"0006","nem kell",IF(AND(VLOOKUP($A378,pü_tétel_csop!$A:$B,1,1)&lt;=$A378,VLOOKUP($A378,pü_tétel_csop!$A:$B,2,1)&gt;=$A378),VLOOKUP($A378,pü_tétel_csop!$A:$D,4,1),"nincs besorolva"))</f>
        <v>KM2</v>
      </c>
    </row>
    <row r="379" spans="1:27" x14ac:dyDescent="0.25">
      <c r="A379" s="20" t="s">
        <v>988</v>
      </c>
      <c r="B379" s="20" t="s">
        <v>989</v>
      </c>
      <c r="C379" s="20" t="s">
        <v>1443</v>
      </c>
      <c r="D379" s="20" t="s">
        <v>1240</v>
      </c>
      <c r="E379" s="20" t="s">
        <v>1240</v>
      </c>
      <c r="F379" s="20" t="s">
        <v>1241</v>
      </c>
      <c r="G379" s="20" t="s">
        <v>1242</v>
      </c>
      <c r="H379" s="20" t="s">
        <v>1243</v>
      </c>
      <c r="I379" s="20" t="s">
        <v>962</v>
      </c>
      <c r="J379" s="20" t="s">
        <v>1240</v>
      </c>
      <c r="K379" s="20" t="s">
        <v>1240</v>
      </c>
      <c r="L379" s="20" t="s">
        <v>1244</v>
      </c>
      <c r="M379" s="21">
        <v>45643</v>
      </c>
      <c r="N379" t="str">
        <f t="shared" si="65"/>
        <v>8633000000</v>
      </c>
      <c r="O379" t="str">
        <f t="shared" si="66"/>
        <v>Költségek ellentételezésére adott támogatás</v>
      </c>
      <c r="P379" t="str">
        <f t="shared" si="67"/>
        <v>KM2115</v>
      </c>
      <c r="Q379" t="str">
        <f t="shared" si="68"/>
        <v>Egyéb dologi kiadások</v>
      </c>
      <c r="R379" t="str">
        <f t="shared" si="69"/>
        <v>KM21</v>
      </c>
      <c r="S379" t="str">
        <f t="shared" si="70"/>
        <v>Dologi és egyéb működési</v>
      </c>
      <c r="T379" t="str">
        <f t="shared" si="71"/>
        <v>KM2</v>
      </c>
      <c r="U379" t="str">
        <f t="shared" si="72"/>
        <v>Dologi és egyéb működési</v>
      </c>
      <c r="V379" t="str">
        <f t="shared" si="73"/>
        <v>KM</v>
      </c>
      <c r="W379" t="str">
        <f t="shared" si="74"/>
        <v>Működési kiadások</v>
      </c>
      <c r="X379" t="str">
        <f t="shared" si="75"/>
        <v>KIADASOK</v>
      </c>
      <c r="Y379" t="str">
        <f t="shared" si="76"/>
        <v>Kiadások</v>
      </c>
      <c r="Z379" t="str">
        <f t="shared" si="77"/>
        <v>kell</v>
      </c>
      <c r="AA379" t="str">
        <f>IF(L379&lt;&gt;"0006","nem kell",IF(AND(VLOOKUP($A379,pü_tétel_csop!$A:$B,1,1)&lt;=$A379,VLOOKUP($A379,pü_tétel_csop!$A:$B,2,1)&gt;=$A379),VLOOKUP($A379,pü_tétel_csop!$A:$D,4,1),"nincs besorolva"))</f>
        <v>KM2</v>
      </c>
    </row>
    <row r="380" spans="1:27" x14ac:dyDescent="0.25">
      <c r="A380" s="20" t="s">
        <v>990</v>
      </c>
      <c r="B380" s="20" t="s">
        <v>991</v>
      </c>
      <c r="C380" s="20" t="s">
        <v>1444</v>
      </c>
      <c r="D380" s="20" t="s">
        <v>1240</v>
      </c>
      <c r="E380" s="20" t="s">
        <v>1240</v>
      </c>
      <c r="F380" s="20" t="s">
        <v>1241</v>
      </c>
      <c r="G380" s="20" t="s">
        <v>1242</v>
      </c>
      <c r="H380" s="20" t="s">
        <v>1243</v>
      </c>
      <c r="I380" s="20" t="s">
        <v>962</v>
      </c>
      <c r="J380" s="20" t="s">
        <v>1240</v>
      </c>
      <c r="K380" s="20" t="s">
        <v>1240</v>
      </c>
      <c r="L380" s="20" t="s">
        <v>1244</v>
      </c>
      <c r="M380" s="21">
        <v>45643</v>
      </c>
      <c r="N380" t="str">
        <f t="shared" si="65"/>
        <v>8634000000</v>
      </c>
      <c r="O380" t="str">
        <f t="shared" si="66"/>
        <v>Veszteség jellegű kerekítési különbözet</v>
      </c>
      <c r="P380" t="str">
        <f t="shared" si="67"/>
        <v>KM2115</v>
      </c>
      <c r="Q380" t="str">
        <f t="shared" si="68"/>
        <v>Egyéb dologi kiadások</v>
      </c>
      <c r="R380" t="str">
        <f t="shared" si="69"/>
        <v>KM21</v>
      </c>
      <c r="S380" t="str">
        <f t="shared" si="70"/>
        <v>Dologi és egyéb működési</v>
      </c>
      <c r="T380" t="str">
        <f t="shared" si="71"/>
        <v>KM2</v>
      </c>
      <c r="U380" t="str">
        <f t="shared" si="72"/>
        <v>Dologi és egyéb működési</v>
      </c>
      <c r="V380" t="str">
        <f t="shared" si="73"/>
        <v>KM</v>
      </c>
      <c r="W380" t="str">
        <f t="shared" si="74"/>
        <v>Működési kiadások</v>
      </c>
      <c r="X380" t="str">
        <f t="shared" si="75"/>
        <v>KIADASOK</v>
      </c>
      <c r="Y380" t="str">
        <f t="shared" si="76"/>
        <v>Kiadások</v>
      </c>
      <c r="Z380" t="str">
        <f t="shared" si="77"/>
        <v>kell</v>
      </c>
      <c r="AA380" t="str">
        <f>IF(L380&lt;&gt;"0006","nem kell",IF(AND(VLOOKUP($A380,pü_tétel_csop!$A:$B,1,1)&lt;=$A380,VLOOKUP($A380,pü_tétel_csop!$A:$B,2,1)&gt;=$A380),VLOOKUP($A380,pü_tétel_csop!$A:$D,4,1),"nincs besorolva"))</f>
        <v>KM2</v>
      </c>
    </row>
    <row r="381" spans="1:27" x14ac:dyDescent="0.25">
      <c r="A381" s="20" t="s">
        <v>992</v>
      </c>
      <c r="B381" s="20" t="s">
        <v>993</v>
      </c>
      <c r="C381" s="20" t="s">
        <v>1445</v>
      </c>
      <c r="D381" s="20" t="s">
        <v>1240</v>
      </c>
      <c r="E381" s="20" t="s">
        <v>1240</v>
      </c>
      <c r="F381" s="20" t="s">
        <v>1241</v>
      </c>
      <c r="G381" s="20" t="s">
        <v>1242</v>
      </c>
      <c r="H381" s="20" t="s">
        <v>1243</v>
      </c>
      <c r="I381" s="20" t="s">
        <v>962</v>
      </c>
      <c r="J381" s="20" t="s">
        <v>1240</v>
      </c>
      <c r="K381" s="20" t="s">
        <v>1240</v>
      </c>
      <c r="L381" s="20" t="s">
        <v>1244</v>
      </c>
      <c r="M381" s="21">
        <v>45643</v>
      </c>
      <c r="N381" t="str">
        <f t="shared" si="65"/>
        <v>8640000000</v>
      </c>
      <c r="O381" t="str">
        <f t="shared" si="66"/>
        <v>Utólag adott pénzügyileg rendezett engedmény</v>
      </c>
      <c r="P381" t="str">
        <f t="shared" si="67"/>
        <v>KM2115</v>
      </c>
      <c r="Q381" t="str">
        <f t="shared" si="68"/>
        <v>Egyéb dologi kiadások</v>
      </c>
      <c r="R381" t="str">
        <f t="shared" si="69"/>
        <v>KM21</v>
      </c>
      <c r="S381" t="str">
        <f t="shared" si="70"/>
        <v>Dologi és egyéb működési</v>
      </c>
      <c r="T381" t="str">
        <f t="shared" si="71"/>
        <v>KM2</v>
      </c>
      <c r="U381" t="str">
        <f t="shared" si="72"/>
        <v>Dologi és egyéb működési</v>
      </c>
      <c r="V381" t="str">
        <f t="shared" si="73"/>
        <v>KM</v>
      </c>
      <c r="W381" t="str">
        <f t="shared" si="74"/>
        <v>Működési kiadások</v>
      </c>
      <c r="X381" t="str">
        <f t="shared" si="75"/>
        <v>KIADASOK</v>
      </c>
      <c r="Y381" t="str">
        <f t="shared" si="76"/>
        <v>Kiadások</v>
      </c>
      <c r="Z381" t="str">
        <f t="shared" si="77"/>
        <v>kell</v>
      </c>
      <c r="AA381" t="str">
        <f>IF(L381&lt;&gt;"0006","nem kell",IF(AND(VLOOKUP($A381,pü_tétel_csop!$A:$B,1,1)&lt;=$A381,VLOOKUP($A381,pü_tétel_csop!$A:$B,2,1)&gt;=$A381),VLOOKUP($A381,pü_tétel_csop!$A:$D,4,1),"nincs besorolva"))</f>
        <v>KM2</v>
      </c>
    </row>
    <row r="382" spans="1:27" x14ac:dyDescent="0.25">
      <c r="A382" s="20" t="s">
        <v>994</v>
      </c>
      <c r="B382" s="20" t="s">
        <v>995</v>
      </c>
      <c r="C382" s="20" t="s">
        <v>1446</v>
      </c>
      <c r="D382" s="20" t="s">
        <v>1240</v>
      </c>
      <c r="E382" s="20" t="s">
        <v>1240</v>
      </c>
      <c r="F382" s="20" t="s">
        <v>1241</v>
      </c>
      <c r="G382" s="20" t="s">
        <v>1242</v>
      </c>
      <c r="H382" s="20" t="s">
        <v>1243</v>
      </c>
      <c r="I382" s="20" t="s">
        <v>962</v>
      </c>
      <c r="J382" s="20" t="s">
        <v>1240</v>
      </c>
      <c r="K382" s="20" t="s">
        <v>1240</v>
      </c>
      <c r="L382" s="20" t="s">
        <v>1244</v>
      </c>
      <c r="M382" s="21">
        <v>45643</v>
      </c>
      <c r="N382" t="str">
        <f t="shared" si="65"/>
        <v>8671000000</v>
      </c>
      <c r="O382" t="str">
        <f t="shared" si="66"/>
        <v>Adók, illetékek, hozzájárulások - ktgv.</v>
      </c>
      <c r="P382" t="str">
        <f t="shared" si="67"/>
        <v>KM2115</v>
      </c>
      <c r="Q382" t="str">
        <f t="shared" si="68"/>
        <v>Egyéb dologi kiadások</v>
      </c>
      <c r="R382" t="str">
        <f t="shared" si="69"/>
        <v>KM21</v>
      </c>
      <c r="S382" t="str">
        <f t="shared" si="70"/>
        <v>Dologi és egyéb működési</v>
      </c>
      <c r="T382" t="str">
        <f t="shared" si="71"/>
        <v>KM2</v>
      </c>
      <c r="U382" t="str">
        <f t="shared" si="72"/>
        <v>Dologi és egyéb működési</v>
      </c>
      <c r="V382" t="str">
        <f t="shared" si="73"/>
        <v>KM</v>
      </c>
      <c r="W382" t="str">
        <f t="shared" si="74"/>
        <v>Működési kiadások</v>
      </c>
      <c r="X382" t="str">
        <f t="shared" si="75"/>
        <v>KIADASOK</v>
      </c>
      <c r="Y382" t="str">
        <f t="shared" si="76"/>
        <v>Kiadások</v>
      </c>
      <c r="Z382" t="str">
        <f t="shared" si="77"/>
        <v>kell</v>
      </c>
      <c r="AA382" t="str">
        <f>IF(L382&lt;&gt;"0006","nem kell",IF(AND(VLOOKUP($A382,pü_tétel_csop!$A:$B,1,1)&lt;=$A382,VLOOKUP($A382,pü_tétel_csop!$A:$B,2,1)&gt;=$A382),VLOOKUP($A382,pü_tétel_csop!$A:$D,4,1),"nincs besorolva"))</f>
        <v>KM2</v>
      </c>
    </row>
    <row r="383" spans="1:27" x14ac:dyDescent="0.25">
      <c r="A383" s="20" t="s">
        <v>996</v>
      </c>
      <c r="B383" s="20" t="s">
        <v>997</v>
      </c>
      <c r="C383" s="20" t="s">
        <v>1447</v>
      </c>
      <c r="D383" s="20" t="s">
        <v>1240</v>
      </c>
      <c r="E383" s="20" t="s">
        <v>1240</v>
      </c>
      <c r="F383" s="20" t="s">
        <v>1241</v>
      </c>
      <c r="G383" s="20" t="s">
        <v>1242</v>
      </c>
      <c r="H383" s="20" t="s">
        <v>1243</v>
      </c>
      <c r="I383" s="20" t="s">
        <v>962</v>
      </c>
      <c r="J383" s="20" t="s">
        <v>1240</v>
      </c>
      <c r="K383" s="20" t="s">
        <v>1240</v>
      </c>
      <c r="L383" s="20" t="s">
        <v>1244</v>
      </c>
      <c r="M383" s="21">
        <v>45643</v>
      </c>
      <c r="N383" t="str">
        <f t="shared" si="65"/>
        <v>8672000000</v>
      </c>
      <c r="O383" t="str">
        <f t="shared" si="66"/>
        <v>Adók, illetékek, hozzájárulások - önkorm.</v>
      </c>
      <c r="P383" t="str">
        <f t="shared" si="67"/>
        <v>KM2115</v>
      </c>
      <c r="Q383" t="str">
        <f t="shared" si="68"/>
        <v>Egyéb dologi kiadások</v>
      </c>
      <c r="R383" t="str">
        <f t="shared" si="69"/>
        <v>KM21</v>
      </c>
      <c r="S383" t="str">
        <f t="shared" si="70"/>
        <v>Dologi és egyéb működési</v>
      </c>
      <c r="T383" t="str">
        <f t="shared" si="71"/>
        <v>KM2</v>
      </c>
      <c r="U383" t="str">
        <f t="shared" si="72"/>
        <v>Dologi és egyéb működési</v>
      </c>
      <c r="V383" t="str">
        <f t="shared" si="73"/>
        <v>KM</v>
      </c>
      <c r="W383" t="str">
        <f t="shared" si="74"/>
        <v>Működési kiadások</v>
      </c>
      <c r="X383" t="str">
        <f t="shared" si="75"/>
        <v>KIADASOK</v>
      </c>
      <c r="Y383" t="str">
        <f t="shared" si="76"/>
        <v>Kiadások</v>
      </c>
      <c r="Z383" t="str">
        <f t="shared" si="77"/>
        <v>kell</v>
      </c>
      <c r="AA383" t="str">
        <f>IF(L383&lt;&gt;"0006","nem kell",IF(AND(VLOOKUP($A383,pü_tétel_csop!$A:$B,1,1)&lt;=$A383,VLOOKUP($A383,pü_tétel_csop!$A:$B,2,1)&gt;=$A383),VLOOKUP($A383,pü_tétel_csop!$A:$D,4,1),"nincs besorolva"))</f>
        <v>KM2</v>
      </c>
    </row>
    <row r="384" spans="1:27" x14ac:dyDescent="0.25">
      <c r="A384" s="20" t="s">
        <v>998</v>
      </c>
      <c r="B384" s="20" t="s">
        <v>999</v>
      </c>
      <c r="C384" s="20" t="s">
        <v>1448</v>
      </c>
      <c r="D384" s="20" t="s">
        <v>1240</v>
      </c>
      <c r="E384" s="20" t="s">
        <v>1240</v>
      </c>
      <c r="F384" s="20" t="s">
        <v>1241</v>
      </c>
      <c r="G384" s="20" t="s">
        <v>1242</v>
      </c>
      <c r="H384" s="20" t="s">
        <v>1243</v>
      </c>
      <c r="I384" s="20" t="s">
        <v>962</v>
      </c>
      <c r="J384" s="20" t="s">
        <v>1240</v>
      </c>
      <c r="K384" s="20" t="s">
        <v>1240</v>
      </c>
      <c r="L384" s="20" t="s">
        <v>1244</v>
      </c>
      <c r="M384" s="21">
        <v>45643</v>
      </c>
      <c r="N384" t="str">
        <f t="shared" si="65"/>
        <v>8673000000</v>
      </c>
      <c r="O384" t="str">
        <f t="shared" si="66"/>
        <v>Adók, illetékek, hozzájárulások - TB</v>
      </c>
      <c r="P384" t="str">
        <f t="shared" si="67"/>
        <v>KM2115</v>
      </c>
      <c r="Q384" t="str">
        <f t="shared" si="68"/>
        <v>Egyéb dologi kiadások</v>
      </c>
      <c r="R384" t="str">
        <f t="shared" si="69"/>
        <v>KM21</v>
      </c>
      <c r="S384" t="str">
        <f t="shared" si="70"/>
        <v>Dologi és egyéb működési</v>
      </c>
      <c r="T384" t="str">
        <f t="shared" si="71"/>
        <v>KM2</v>
      </c>
      <c r="U384" t="str">
        <f t="shared" si="72"/>
        <v>Dologi és egyéb működési</v>
      </c>
      <c r="V384" t="str">
        <f t="shared" si="73"/>
        <v>KM</v>
      </c>
      <c r="W384" t="str">
        <f t="shared" si="74"/>
        <v>Működési kiadások</v>
      </c>
      <c r="X384" t="str">
        <f t="shared" si="75"/>
        <v>KIADASOK</v>
      </c>
      <c r="Y384" t="str">
        <f t="shared" si="76"/>
        <v>Kiadások</v>
      </c>
      <c r="Z384" t="str">
        <f t="shared" si="77"/>
        <v>kell</v>
      </c>
      <c r="AA384" t="str">
        <f>IF(L384&lt;&gt;"0006","nem kell",IF(AND(VLOOKUP($A384,pü_tétel_csop!$A:$B,1,1)&lt;=$A384,VLOOKUP($A384,pü_tétel_csop!$A:$B,2,1)&gt;=$A384),VLOOKUP($A384,pü_tétel_csop!$A:$D,4,1),"nincs besorolva"))</f>
        <v>KM2</v>
      </c>
    </row>
    <row r="385" spans="1:27" x14ac:dyDescent="0.25">
      <c r="A385" s="20" t="s">
        <v>1000</v>
      </c>
      <c r="B385" s="20" t="s">
        <v>1001</v>
      </c>
      <c r="C385" s="20" t="s">
        <v>1449</v>
      </c>
      <c r="D385" s="20" t="s">
        <v>1240</v>
      </c>
      <c r="E385" s="20" t="s">
        <v>1240</v>
      </c>
      <c r="F385" s="20" t="s">
        <v>1241</v>
      </c>
      <c r="G385" s="20" t="s">
        <v>1242</v>
      </c>
      <c r="H385" s="20" t="s">
        <v>1243</v>
      </c>
      <c r="I385" s="20" t="s">
        <v>962</v>
      </c>
      <c r="J385" s="20" t="s">
        <v>1240</v>
      </c>
      <c r="K385" s="20" t="s">
        <v>1240</v>
      </c>
      <c r="L385" s="20" t="s">
        <v>1244</v>
      </c>
      <c r="M385" s="21">
        <v>45643</v>
      </c>
      <c r="N385" t="str">
        <f t="shared" si="65"/>
        <v>8674000000</v>
      </c>
      <c r="O385" t="str">
        <f t="shared" si="66"/>
        <v>Adók, illetékek, hozzájárulások - ELKA</v>
      </c>
      <c r="P385" t="str">
        <f t="shared" si="67"/>
        <v>KM2115</v>
      </c>
      <c r="Q385" t="str">
        <f t="shared" si="68"/>
        <v>Egyéb dologi kiadások</v>
      </c>
      <c r="R385" t="str">
        <f t="shared" si="69"/>
        <v>KM21</v>
      </c>
      <c r="S385" t="str">
        <f t="shared" si="70"/>
        <v>Dologi és egyéb működési</v>
      </c>
      <c r="T385" t="str">
        <f t="shared" si="71"/>
        <v>KM2</v>
      </c>
      <c r="U385" t="str">
        <f t="shared" si="72"/>
        <v>Dologi és egyéb működési</v>
      </c>
      <c r="V385" t="str">
        <f t="shared" si="73"/>
        <v>KM</v>
      </c>
      <c r="W385" t="str">
        <f t="shared" si="74"/>
        <v>Működési kiadások</v>
      </c>
      <c r="X385" t="str">
        <f t="shared" si="75"/>
        <v>KIADASOK</v>
      </c>
      <c r="Y385" t="str">
        <f t="shared" si="76"/>
        <v>Kiadások</v>
      </c>
      <c r="Z385" t="str">
        <f t="shared" si="77"/>
        <v>kell</v>
      </c>
      <c r="AA385" t="str">
        <f>IF(L385&lt;&gt;"0006","nem kell",IF(AND(VLOOKUP($A385,pü_tétel_csop!$A:$B,1,1)&lt;=$A385,VLOOKUP($A385,pü_tétel_csop!$A:$B,2,1)&gt;=$A385),VLOOKUP($A385,pü_tétel_csop!$A:$D,4,1),"nincs besorolva"))</f>
        <v>KM2</v>
      </c>
    </row>
    <row r="386" spans="1:27" x14ac:dyDescent="0.25">
      <c r="A386" s="20" t="s">
        <v>1002</v>
      </c>
      <c r="B386" s="20" t="s">
        <v>1003</v>
      </c>
      <c r="C386" s="20" t="s">
        <v>1450</v>
      </c>
      <c r="D386" s="20" t="s">
        <v>1240</v>
      </c>
      <c r="E386" s="20" t="s">
        <v>1240</v>
      </c>
      <c r="F386" s="20" t="s">
        <v>1241</v>
      </c>
      <c r="G386" s="20" t="s">
        <v>1242</v>
      </c>
      <c r="H386" s="20" t="s">
        <v>1243</v>
      </c>
      <c r="I386" s="20" t="s">
        <v>962</v>
      </c>
      <c r="J386" s="20" t="s">
        <v>1240</v>
      </c>
      <c r="K386" s="20" t="s">
        <v>1240</v>
      </c>
      <c r="L386" s="20" t="s">
        <v>1244</v>
      </c>
      <c r="M386" s="21">
        <v>45643</v>
      </c>
      <c r="N386" t="str">
        <f t="shared" ref="N386:N449" si="78">IF(VALUE($L386)=VALUE(LEFT(N$1,1)),$A386,"")</f>
        <v>8675000000</v>
      </c>
      <c r="O386" t="str">
        <f t="shared" ref="O386:O449" si="79">IFERROR(VLOOKUP(N386,$A:$B,2,0),"")</f>
        <v>Adók, illetékek, hozzájárulások - EU alapok</v>
      </c>
      <c r="P386" t="str">
        <f t="shared" ref="P386:P449" si="80">IF(VALUE($L386)=VALUE(LEFT(P$1,1)),$A386,IF(N386="","",VLOOKUP($I386,$A:$B,1,0)))</f>
        <v>KM2115</v>
      </c>
      <c r="Q386" t="str">
        <f t="shared" ref="Q386:Q449" si="81">IFERROR(VLOOKUP(P386,$A:$B,2,0),"")</f>
        <v>Egyéb dologi kiadások</v>
      </c>
      <c r="R386" t="str">
        <f t="shared" ref="R386:R449" si="82">IF(VALUE($L386)=VALUE(LEFT(R$1,1)),$A386,IF(P386="","",VLOOKUP(P386,$A:$I,9,0)))</f>
        <v>KM21</v>
      </c>
      <c r="S386" t="str">
        <f t="shared" ref="S386:S449" si="83">IFERROR(VLOOKUP(R386,$A:$B,2,0),"")</f>
        <v>Dologi és egyéb működési</v>
      </c>
      <c r="T386" t="str">
        <f t="shared" ref="T386:T449" si="84">IF(VALUE($L386)=VALUE(LEFT(T$1,1)),$A386,IF(R386="","",VLOOKUP(R386,$A:$I,9,0)))</f>
        <v>KM2</v>
      </c>
      <c r="U386" t="str">
        <f t="shared" ref="U386:U449" si="85">IFERROR(VLOOKUP(T386,$A:$B,2,0),"")</f>
        <v>Dologi és egyéb működési</v>
      </c>
      <c r="V386" t="str">
        <f t="shared" ref="V386:V449" si="86">IF(VALUE($L386)=VALUE(LEFT(V$1,1)),$A386,IF(T386="","",VLOOKUP(T386,$A:$I,9,0)))</f>
        <v>KM</v>
      </c>
      <c r="W386" t="str">
        <f t="shared" ref="W386:W449" si="87">IFERROR(VLOOKUP(V386,$A:$B,2,0),"")</f>
        <v>Működési kiadások</v>
      </c>
      <c r="X386" t="str">
        <f t="shared" ref="X386:X449" si="88">IF(VALUE($L386)=VALUE(LEFT(X$1,1)),$A386,IF(V386="","",VLOOKUP(V386,$A:$I,9,0)))</f>
        <v>KIADASOK</v>
      </c>
      <c r="Y386" t="str">
        <f t="shared" ref="Y386:Y449" si="89">IFERROR(VLOOKUP(X386,$A:$B,2,0),"")</f>
        <v>Kiadások</v>
      </c>
      <c r="Z386" t="str">
        <f t="shared" ref="Z386:Z449" si="90">IF(ISERROR(VLOOKUP(A386,$I:$I,1,0)),"kell","nem kell")</f>
        <v>kell</v>
      </c>
      <c r="AA386" t="str">
        <f>IF(L386&lt;&gt;"0006","nem kell",IF(AND(VLOOKUP($A386,pü_tétel_csop!$A:$B,1,1)&lt;=$A386,VLOOKUP($A386,pü_tétel_csop!$A:$B,2,1)&gt;=$A386),VLOOKUP($A386,pü_tétel_csop!$A:$D,4,1),"nincs besorolva"))</f>
        <v>KM2</v>
      </c>
    </row>
    <row r="387" spans="1:27" x14ac:dyDescent="0.25">
      <c r="A387" s="20" t="s">
        <v>1004</v>
      </c>
      <c r="B387" s="20" t="s">
        <v>1005</v>
      </c>
      <c r="C387" s="20" t="s">
        <v>1451</v>
      </c>
      <c r="D387" s="20" t="s">
        <v>1240</v>
      </c>
      <c r="E387" s="20" t="s">
        <v>1240</v>
      </c>
      <c r="F387" s="20" t="s">
        <v>1241</v>
      </c>
      <c r="G387" s="20" t="s">
        <v>1242</v>
      </c>
      <c r="H387" s="20" t="s">
        <v>1243</v>
      </c>
      <c r="I387" s="20" t="s">
        <v>962</v>
      </c>
      <c r="J387" s="20" t="s">
        <v>1240</v>
      </c>
      <c r="K387" s="20" t="s">
        <v>1240</v>
      </c>
      <c r="L387" s="20" t="s">
        <v>1244</v>
      </c>
      <c r="M387" s="21">
        <v>45643</v>
      </c>
      <c r="N387" t="str">
        <f t="shared" si="78"/>
        <v>8676000000</v>
      </c>
      <c r="O387" t="str">
        <f t="shared" si="79"/>
        <v>Adók, illetékek, hozzájárulások - egyéb</v>
      </c>
      <c r="P387" t="str">
        <f t="shared" si="80"/>
        <v>KM2115</v>
      </c>
      <c r="Q387" t="str">
        <f t="shared" si="81"/>
        <v>Egyéb dologi kiadások</v>
      </c>
      <c r="R387" t="str">
        <f t="shared" si="82"/>
        <v>KM21</v>
      </c>
      <c r="S387" t="str">
        <f t="shared" si="83"/>
        <v>Dologi és egyéb működési</v>
      </c>
      <c r="T387" t="str">
        <f t="shared" si="84"/>
        <v>KM2</v>
      </c>
      <c r="U387" t="str">
        <f t="shared" si="85"/>
        <v>Dologi és egyéb működési</v>
      </c>
      <c r="V387" t="str">
        <f t="shared" si="86"/>
        <v>KM</v>
      </c>
      <c r="W387" t="str">
        <f t="shared" si="87"/>
        <v>Működési kiadások</v>
      </c>
      <c r="X387" t="str">
        <f t="shared" si="88"/>
        <v>KIADASOK</v>
      </c>
      <c r="Y387" t="str">
        <f t="shared" si="89"/>
        <v>Kiadások</v>
      </c>
      <c r="Z387" t="str">
        <f t="shared" si="90"/>
        <v>kell</v>
      </c>
      <c r="AA387" t="str">
        <f>IF(L387&lt;&gt;"0006","nem kell",IF(AND(VLOOKUP($A387,pü_tétel_csop!$A:$B,1,1)&lt;=$A387,VLOOKUP($A387,pü_tétel_csop!$A:$B,2,1)&gt;=$A387),VLOOKUP($A387,pü_tétel_csop!$A:$D,4,1),"nincs besorolva"))</f>
        <v>KM2</v>
      </c>
    </row>
    <row r="388" spans="1:27" x14ac:dyDescent="0.25">
      <c r="A388" s="20" t="s">
        <v>1006</v>
      </c>
      <c r="B388" s="20" t="s">
        <v>1007</v>
      </c>
      <c r="C388" s="20" t="s">
        <v>1452</v>
      </c>
      <c r="D388" s="20" t="s">
        <v>1240</v>
      </c>
      <c r="E388" s="20" t="s">
        <v>1240</v>
      </c>
      <c r="F388" s="20" t="s">
        <v>1241</v>
      </c>
      <c r="G388" s="20" t="s">
        <v>1242</v>
      </c>
      <c r="H388" s="20" t="s">
        <v>1243</v>
      </c>
      <c r="I388" s="20" t="s">
        <v>962</v>
      </c>
      <c r="J388" s="20" t="s">
        <v>1240</v>
      </c>
      <c r="K388" s="20" t="s">
        <v>1240</v>
      </c>
      <c r="L388" s="20" t="s">
        <v>1244</v>
      </c>
      <c r="M388" s="21">
        <v>45643</v>
      </c>
      <c r="N388" t="str">
        <f t="shared" si="78"/>
        <v>8686000000</v>
      </c>
      <c r="O388" t="str">
        <f t="shared" si="79"/>
        <v>Véglegesen fejlesztési célra adott támogatás</v>
      </c>
      <c r="P388" t="str">
        <f t="shared" si="80"/>
        <v>KM2115</v>
      </c>
      <c r="Q388" t="str">
        <f t="shared" si="81"/>
        <v>Egyéb dologi kiadások</v>
      </c>
      <c r="R388" t="str">
        <f t="shared" si="82"/>
        <v>KM21</v>
      </c>
      <c r="S388" t="str">
        <f t="shared" si="83"/>
        <v>Dologi és egyéb működési</v>
      </c>
      <c r="T388" t="str">
        <f t="shared" si="84"/>
        <v>KM2</v>
      </c>
      <c r="U388" t="str">
        <f t="shared" si="85"/>
        <v>Dologi és egyéb működési</v>
      </c>
      <c r="V388" t="str">
        <f t="shared" si="86"/>
        <v>KM</v>
      </c>
      <c r="W388" t="str">
        <f t="shared" si="87"/>
        <v>Működési kiadások</v>
      </c>
      <c r="X388" t="str">
        <f t="shared" si="88"/>
        <v>KIADASOK</v>
      </c>
      <c r="Y388" t="str">
        <f t="shared" si="89"/>
        <v>Kiadások</v>
      </c>
      <c r="Z388" t="str">
        <f t="shared" si="90"/>
        <v>kell</v>
      </c>
      <c r="AA388" t="str">
        <f>IF(L388&lt;&gt;"0006","nem kell",IF(AND(VLOOKUP($A388,pü_tétel_csop!$A:$B,1,1)&lt;=$A388,VLOOKUP($A388,pü_tétel_csop!$A:$B,2,1)&gt;=$A388),VLOOKUP($A388,pü_tétel_csop!$A:$D,4,1),"nincs besorolva"))</f>
        <v>KM2</v>
      </c>
    </row>
    <row r="389" spans="1:27" x14ac:dyDescent="0.25">
      <c r="A389" s="20" t="s">
        <v>1008</v>
      </c>
      <c r="B389" s="20" t="s">
        <v>1009</v>
      </c>
      <c r="C389" s="20" t="s">
        <v>1453</v>
      </c>
      <c r="D389" s="20" t="s">
        <v>1240</v>
      </c>
      <c r="E389" s="20" t="s">
        <v>1240</v>
      </c>
      <c r="F389" s="20" t="s">
        <v>1241</v>
      </c>
      <c r="G389" s="20" t="s">
        <v>1242</v>
      </c>
      <c r="H389" s="20" t="s">
        <v>1243</v>
      </c>
      <c r="I389" s="20" t="s">
        <v>962</v>
      </c>
      <c r="J389" s="20" t="s">
        <v>1240</v>
      </c>
      <c r="K389" s="20" t="s">
        <v>1240</v>
      </c>
      <c r="L389" s="20" t="s">
        <v>1244</v>
      </c>
      <c r="M389" s="21">
        <v>45643</v>
      </c>
      <c r="N389" t="str">
        <f t="shared" si="78"/>
        <v>8687000000</v>
      </c>
      <c r="O389" t="str">
        <f t="shared" si="79"/>
        <v>Véglegesen nem fejl. célra átadott pénzeszköz</v>
      </c>
      <c r="P389" t="str">
        <f t="shared" si="80"/>
        <v>KM2115</v>
      </c>
      <c r="Q389" t="str">
        <f t="shared" si="81"/>
        <v>Egyéb dologi kiadások</v>
      </c>
      <c r="R389" t="str">
        <f t="shared" si="82"/>
        <v>KM21</v>
      </c>
      <c r="S389" t="str">
        <f t="shared" si="83"/>
        <v>Dologi és egyéb működési</v>
      </c>
      <c r="T389" t="str">
        <f t="shared" si="84"/>
        <v>KM2</v>
      </c>
      <c r="U389" t="str">
        <f t="shared" si="85"/>
        <v>Dologi és egyéb működési</v>
      </c>
      <c r="V389" t="str">
        <f t="shared" si="86"/>
        <v>KM</v>
      </c>
      <c r="W389" t="str">
        <f t="shared" si="87"/>
        <v>Működési kiadások</v>
      </c>
      <c r="X389" t="str">
        <f t="shared" si="88"/>
        <v>KIADASOK</v>
      </c>
      <c r="Y389" t="str">
        <f t="shared" si="89"/>
        <v>Kiadások</v>
      </c>
      <c r="Z389" t="str">
        <f t="shared" si="90"/>
        <v>kell</v>
      </c>
      <c r="AA389" t="str">
        <f>IF(L389&lt;&gt;"0006","nem kell",IF(AND(VLOOKUP($A389,pü_tétel_csop!$A:$B,1,1)&lt;=$A389,VLOOKUP($A389,pü_tétel_csop!$A:$B,2,1)&gt;=$A389),VLOOKUP($A389,pü_tétel_csop!$A:$D,4,1),"nincs besorolva"))</f>
        <v>KM2</v>
      </c>
    </row>
    <row r="390" spans="1:27" x14ac:dyDescent="0.25">
      <c r="A390" s="20" t="s">
        <v>1010</v>
      </c>
      <c r="B390" s="20" t="s">
        <v>1011</v>
      </c>
      <c r="C390" s="20" t="s">
        <v>1454</v>
      </c>
      <c r="D390" s="20" t="s">
        <v>1240</v>
      </c>
      <c r="E390" s="20" t="s">
        <v>1240</v>
      </c>
      <c r="F390" s="20" t="s">
        <v>1241</v>
      </c>
      <c r="G390" s="20" t="s">
        <v>1242</v>
      </c>
      <c r="H390" s="20" t="s">
        <v>1243</v>
      </c>
      <c r="I390" s="20" t="s">
        <v>962</v>
      </c>
      <c r="J390" s="20" t="s">
        <v>1240</v>
      </c>
      <c r="K390" s="20" t="s">
        <v>1240</v>
      </c>
      <c r="L390" s="20" t="s">
        <v>1244</v>
      </c>
      <c r="M390" s="21">
        <v>45643</v>
      </c>
      <c r="N390" t="str">
        <f t="shared" si="78"/>
        <v>8688000000</v>
      </c>
      <c r="O390" t="str">
        <f t="shared" si="79"/>
        <v>Visszafizetett előző évi támogatás</v>
      </c>
      <c r="P390" t="str">
        <f t="shared" si="80"/>
        <v>KM2115</v>
      </c>
      <c r="Q390" t="str">
        <f t="shared" si="81"/>
        <v>Egyéb dologi kiadások</v>
      </c>
      <c r="R390" t="str">
        <f t="shared" si="82"/>
        <v>KM21</v>
      </c>
      <c r="S390" t="str">
        <f t="shared" si="83"/>
        <v>Dologi és egyéb működési</v>
      </c>
      <c r="T390" t="str">
        <f t="shared" si="84"/>
        <v>KM2</v>
      </c>
      <c r="U390" t="str">
        <f t="shared" si="85"/>
        <v>Dologi és egyéb működési</v>
      </c>
      <c r="V390" t="str">
        <f t="shared" si="86"/>
        <v>KM</v>
      </c>
      <c r="W390" t="str">
        <f t="shared" si="87"/>
        <v>Működési kiadások</v>
      </c>
      <c r="X390" t="str">
        <f t="shared" si="88"/>
        <v>KIADASOK</v>
      </c>
      <c r="Y390" t="str">
        <f t="shared" si="89"/>
        <v>Kiadások</v>
      </c>
      <c r="Z390" t="str">
        <f t="shared" si="90"/>
        <v>kell</v>
      </c>
      <c r="AA390" t="str">
        <f>IF(L390&lt;&gt;"0006","nem kell",IF(AND(VLOOKUP($A390,pü_tétel_csop!$A:$B,1,1)&lt;=$A390,VLOOKUP($A390,pü_tétel_csop!$A:$B,2,1)&gt;=$A390),VLOOKUP($A390,pü_tétel_csop!$A:$D,4,1),"nincs besorolva"))</f>
        <v>KM2</v>
      </c>
    </row>
    <row r="391" spans="1:27" x14ac:dyDescent="0.25">
      <c r="A391" s="20" t="s">
        <v>2513</v>
      </c>
      <c r="B391" s="20" t="s">
        <v>2514</v>
      </c>
      <c r="C391" s="20" t="s">
        <v>2515</v>
      </c>
      <c r="D391" s="20" t="s">
        <v>1240</v>
      </c>
      <c r="E391" s="20" t="s">
        <v>1240</v>
      </c>
      <c r="F391" s="20" t="s">
        <v>1241</v>
      </c>
      <c r="G391" s="20" t="s">
        <v>1242</v>
      </c>
      <c r="H391" s="20" t="s">
        <v>1243</v>
      </c>
      <c r="I391" s="20" t="s">
        <v>962</v>
      </c>
      <c r="J391" s="20" t="s">
        <v>1240</v>
      </c>
      <c r="K391" s="20" t="s">
        <v>1240</v>
      </c>
      <c r="L391" s="20" t="s">
        <v>1244</v>
      </c>
      <c r="M391" s="21">
        <v>45789</v>
      </c>
      <c r="N391" t="str">
        <f t="shared" si="78"/>
        <v>8688200000</v>
      </c>
      <c r="O391" t="str">
        <f t="shared" si="79"/>
        <v>Továbbut. céllal kapott támogatás továbbut.</v>
      </c>
      <c r="P391" t="str">
        <f t="shared" si="80"/>
        <v>KM2115</v>
      </c>
      <c r="Q391" t="str">
        <f t="shared" si="81"/>
        <v>Egyéb dologi kiadások</v>
      </c>
      <c r="R391" t="str">
        <f t="shared" si="82"/>
        <v>KM21</v>
      </c>
      <c r="S391" t="str">
        <f t="shared" si="83"/>
        <v>Dologi és egyéb működési</v>
      </c>
      <c r="T391" t="str">
        <f t="shared" si="84"/>
        <v>KM2</v>
      </c>
      <c r="U391" t="str">
        <f t="shared" si="85"/>
        <v>Dologi és egyéb működési</v>
      </c>
      <c r="V391" t="str">
        <f t="shared" si="86"/>
        <v>KM</v>
      </c>
      <c r="W391" t="str">
        <f t="shared" si="87"/>
        <v>Működési kiadások</v>
      </c>
      <c r="X391" t="str">
        <f t="shared" si="88"/>
        <v>KIADASOK</v>
      </c>
      <c r="Y391" t="str">
        <f t="shared" si="89"/>
        <v>Kiadások</v>
      </c>
      <c r="Z391" t="str">
        <f t="shared" si="90"/>
        <v>kell</v>
      </c>
      <c r="AA391" t="str">
        <f>IF(L391&lt;&gt;"0006","nem kell",IF(AND(VLOOKUP($A391,pü_tétel_csop!$A:$B,1,1)&lt;=$A391,VLOOKUP($A391,pü_tétel_csop!$A:$B,2,1)&gt;=$A391),VLOOKUP($A391,pü_tétel_csop!$A:$D,4,1),"nincs besorolva"))</f>
        <v>KM2</v>
      </c>
    </row>
    <row r="392" spans="1:27" x14ac:dyDescent="0.25">
      <c r="A392" s="20" t="s">
        <v>1099</v>
      </c>
      <c r="B392" s="20" t="s">
        <v>1100</v>
      </c>
      <c r="C392" s="20" t="s">
        <v>1455</v>
      </c>
      <c r="D392" s="20" t="s">
        <v>1240</v>
      </c>
      <c r="E392" s="20" t="s">
        <v>1240</v>
      </c>
      <c r="F392" s="20" t="s">
        <v>1241</v>
      </c>
      <c r="G392" s="20" t="s">
        <v>1242</v>
      </c>
      <c r="H392" s="20" t="s">
        <v>1243</v>
      </c>
      <c r="I392" s="20" t="s">
        <v>1092</v>
      </c>
      <c r="J392" s="20" t="s">
        <v>1240</v>
      </c>
      <c r="K392" s="20" t="s">
        <v>1240</v>
      </c>
      <c r="L392" s="20" t="s">
        <v>1244</v>
      </c>
      <c r="M392" s="21">
        <v>45643</v>
      </c>
      <c r="N392" t="str">
        <f t="shared" si="78"/>
        <v>8692000000</v>
      </c>
      <c r="O392" t="str">
        <f t="shared" si="79"/>
        <v>Hiányzó, megsemmisült készletek könyv sz</v>
      </c>
      <c r="P392" t="str">
        <f t="shared" si="80"/>
        <v>KM2901</v>
      </c>
      <c r="Q392" t="str">
        <f t="shared" si="81"/>
        <v>Dologi kiadás technikai</v>
      </c>
      <c r="R392" t="str">
        <f t="shared" si="82"/>
        <v>KM29</v>
      </c>
      <c r="S392" t="str">
        <f t="shared" si="83"/>
        <v>Dologi kiadás technikai</v>
      </c>
      <c r="T392" t="str">
        <f t="shared" si="84"/>
        <v>KM2</v>
      </c>
      <c r="U392" t="str">
        <f t="shared" si="85"/>
        <v>Dologi és egyéb működési</v>
      </c>
      <c r="V392" t="str">
        <f t="shared" si="86"/>
        <v>KM</v>
      </c>
      <c r="W392" t="str">
        <f t="shared" si="87"/>
        <v>Működési kiadások</v>
      </c>
      <c r="X392" t="str">
        <f t="shared" si="88"/>
        <v>KIADASOK</v>
      </c>
      <c r="Y392" t="str">
        <f t="shared" si="89"/>
        <v>Kiadások</v>
      </c>
      <c r="Z392" t="str">
        <f t="shared" si="90"/>
        <v>kell</v>
      </c>
      <c r="AA392" t="str">
        <f>IF(L392&lt;&gt;"0006","nem kell",IF(AND(VLOOKUP($A392,pü_tétel_csop!$A:$B,1,1)&lt;=$A392,VLOOKUP($A392,pü_tétel_csop!$A:$B,2,1)&gt;=$A392),VLOOKUP($A392,pü_tétel_csop!$A:$D,4,1),"nincs besorolva"))</f>
        <v>KM2</v>
      </c>
    </row>
    <row r="393" spans="1:27" x14ac:dyDescent="0.25">
      <c r="A393" s="20" t="s">
        <v>1012</v>
      </c>
      <c r="B393" s="20" t="s">
        <v>296</v>
      </c>
      <c r="C393" s="20" t="s">
        <v>1456</v>
      </c>
      <c r="D393" s="20" t="s">
        <v>1240</v>
      </c>
      <c r="E393" s="20" t="s">
        <v>1240</v>
      </c>
      <c r="F393" s="20" t="s">
        <v>1241</v>
      </c>
      <c r="G393" s="20" t="s">
        <v>1242</v>
      </c>
      <c r="H393" s="20" t="s">
        <v>1243</v>
      </c>
      <c r="I393" s="20" t="s">
        <v>962</v>
      </c>
      <c r="J393" s="20" t="s">
        <v>1240</v>
      </c>
      <c r="K393" s="20" t="s">
        <v>1240</v>
      </c>
      <c r="L393" s="20" t="s">
        <v>1244</v>
      </c>
      <c r="M393" s="21">
        <v>45643</v>
      </c>
      <c r="N393" t="str">
        <f t="shared" si="78"/>
        <v>8695000000</v>
      </c>
      <c r="O393" t="str">
        <f t="shared" si="79"/>
        <v>Bekerülési értéknek nem minősülő beszerz érték-kül</v>
      </c>
      <c r="P393" t="str">
        <f t="shared" si="80"/>
        <v>KM2115</v>
      </c>
      <c r="Q393" t="str">
        <f t="shared" si="81"/>
        <v>Egyéb dologi kiadások</v>
      </c>
      <c r="R393" t="str">
        <f t="shared" si="82"/>
        <v>KM21</v>
      </c>
      <c r="S393" t="str">
        <f t="shared" si="83"/>
        <v>Dologi és egyéb működési</v>
      </c>
      <c r="T393" t="str">
        <f t="shared" si="84"/>
        <v>KM2</v>
      </c>
      <c r="U393" t="str">
        <f t="shared" si="85"/>
        <v>Dologi és egyéb működési</v>
      </c>
      <c r="V393" t="str">
        <f t="shared" si="86"/>
        <v>KM</v>
      </c>
      <c r="W393" t="str">
        <f t="shared" si="87"/>
        <v>Működési kiadások</v>
      </c>
      <c r="X393" t="str">
        <f t="shared" si="88"/>
        <v>KIADASOK</v>
      </c>
      <c r="Y393" t="str">
        <f t="shared" si="89"/>
        <v>Kiadások</v>
      </c>
      <c r="Z393" t="str">
        <f t="shared" si="90"/>
        <v>kell</v>
      </c>
      <c r="AA393" t="str">
        <f>IF(L393&lt;&gt;"0006","nem kell",IF(AND(VLOOKUP($A393,pü_tétel_csop!$A:$B,1,1)&lt;=$A393,VLOOKUP($A393,pü_tétel_csop!$A:$B,2,1)&gt;=$A393),VLOOKUP($A393,pü_tétel_csop!$A:$D,4,1),"nincs besorolva"))</f>
        <v>KM2</v>
      </c>
    </row>
    <row r="394" spans="1:27" x14ac:dyDescent="0.25">
      <c r="A394" s="20" t="s">
        <v>1013</v>
      </c>
      <c r="B394" s="20" t="s">
        <v>1014</v>
      </c>
      <c r="C394" s="20" t="s">
        <v>1457</v>
      </c>
      <c r="D394" s="20" t="s">
        <v>1240</v>
      </c>
      <c r="E394" s="20" t="s">
        <v>1240</v>
      </c>
      <c r="F394" s="20" t="s">
        <v>1241</v>
      </c>
      <c r="G394" s="20" t="s">
        <v>1242</v>
      </c>
      <c r="H394" s="20" t="s">
        <v>1243</v>
      </c>
      <c r="I394" s="20" t="s">
        <v>962</v>
      </c>
      <c r="J394" s="20" t="s">
        <v>1240</v>
      </c>
      <c r="K394" s="20" t="s">
        <v>1240</v>
      </c>
      <c r="L394" s="20" t="s">
        <v>1244</v>
      </c>
      <c r="M394" s="21">
        <v>45643</v>
      </c>
      <c r="N394" t="str">
        <f t="shared" si="78"/>
        <v>8696000000</v>
      </c>
      <c r="O394" t="str">
        <f t="shared" si="79"/>
        <v>Nem felróható pénzeszközhiányok</v>
      </c>
      <c r="P394" t="str">
        <f t="shared" si="80"/>
        <v>KM2115</v>
      </c>
      <c r="Q394" t="str">
        <f t="shared" si="81"/>
        <v>Egyéb dologi kiadások</v>
      </c>
      <c r="R394" t="str">
        <f t="shared" si="82"/>
        <v>KM21</v>
      </c>
      <c r="S394" t="str">
        <f t="shared" si="83"/>
        <v>Dologi és egyéb működési</v>
      </c>
      <c r="T394" t="str">
        <f t="shared" si="84"/>
        <v>KM2</v>
      </c>
      <c r="U394" t="str">
        <f t="shared" si="85"/>
        <v>Dologi és egyéb működési</v>
      </c>
      <c r="V394" t="str">
        <f t="shared" si="86"/>
        <v>KM</v>
      </c>
      <c r="W394" t="str">
        <f t="shared" si="87"/>
        <v>Működési kiadások</v>
      </c>
      <c r="X394" t="str">
        <f t="shared" si="88"/>
        <v>KIADASOK</v>
      </c>
      <c r="Y394" t="str">
        <f t="shared" si="89"/>
        <v>Kiadások</v>
      </c>
      <c r="Z394" t="str">
        <f t="shared" si="90"/>
        <v>kell</v>
      </c>
      <c r="AA394" t="str">
        <f>IF(L394&lt;&gt;"0006","nem kell",IF(AND(VLOOKUP($A394,pü_tétel_csop!$A:$B,1,1)&lt;=$A394,VLOOKUP($A394,pü_tétel_csop!$A:$B,2,1)&gt;=$A394),VLOOKUP($A394,pü_tétel_csop!$A:$D,4,1),"nincs besorolva"))</f>
        <v>KM2</v>
      </c>
    </row>
    <row r="395" spans="1:27" x14ac:dyDescent="0.25">
      <c r="A395" s="20" t="s">
        <v>1105</v>
      </c>
      <c r="B395" s="20" t="s">
        <v>1106</v>
      </c>
      <c r="C395" s="20" t="s">
        <v>1458</v>
      </c>
      <c r="D395" s="20" t="s">
        <v>1240</v>
      </c>
      <c r="E395" s="20" t="s">
        <v>1240</v>
      </c>
      <c r="F395" s="20" t="s">
        <v>1241</v>
      </c>
      <c r="G395" s="20" t="s">
        <v>1242</v>
      </c>
      <c r="H395" s="20" t="s">
        <v>1243</v>
      </c>
      <c r="I395" s="20" t="s">
        <v>1104</v>
      </c>
      <c r="J395" s="20" t="s">
        <v>1240</v>
      </c>
      <c r="K395" s="20" t="s">
        <v>1240</v>
      </c>
      <c r="L395" s="20" t="s">
        <v>1244</v>
      </c>
      <c r="M395" s="21">
        <v>45643</v>
      </c>
      <c r="N395" t="str">
        <f t="shared" si="78"/>
        <v>8698110000</v>
      </c>
      <c r="O395" t="str">
        <f t="shared" si="79"/>
        <v>Középiskolások ösztöndíja</v>
      </c>
      <c r="P395" t="str">
        <f t="shared" si="80"/>
        <v>KM3101</v>
      </c>
      <c r="Q395" t="str">
        <f t="shared" si="81"/>
        <v>Hallgatók, ellátottak juttatásai</v>
      </c>
      <c r="R395" t="str">
        <f t="shared" si="82"/>
        <v>KM31</v>
      </c>
      <c r="S395" t="str">
        <f t="shared" si="83"/>
        <v>Hallgatók, ellátottak juttatásai</v>
      </c>
      <c r="T395" t="str">
        <f t="shared" si="84"/>
        <v>KM3</v>
      </c>
      <c r="U395" t="str">
        <f t="shared" si="85"/>
        <v>Hallgatók, ellátottak juttatásai</v>
      </c>
      <c r="V395" t="str">
        <f t="shared" si="86"/>
        <v>KM</v>
      </c>
      <c r="W395" t="str">
        <f t="shared" si="87"/>
        <v>Működési kiadások</v>
      </c>
      <c r="X395" t="str">
        <f t="shared" si="88"/>
        <v>KIADASOK</v>
      </c>
      <c r="Y395" t="str">
        <f t="shared" si="89"/>
        <v>Kiadások</v>
      </c>
      <c r="Z395" t="str">
        <f t="shared" si="90"/>
        <v>kell</v>
      </c>
      <c r="AA395" t="str">
        <f>IF(L395&lt;&gt;"0006","nem kell",IF(AND(VLOOKUP($A395,pü_tétel_csop!$A:$B,1,1)&lt;=$A395,VLOOKUP($A395,pü_tétel_csop!$A:$B,2,1)&gt;=$A395),VLOOKUP($A395,pü_tétel_csop!$A:$D,4,1),"nincs besorolva"))</f>
        <v>KM3</v>
      </c>
    </row>
    <row r="396" spans="1:27" x14ac:dyDescent="0.25">
      <c r="A396" s="20" t="s">
        <v>1107</v>
      </c>
      <c r="B396" s="20" t="s">
        <v>1108</v>
      </c>
      <c r="C396" s="20" t="s">
        <v>1459</v>
      </c>
      <c r="D396" s="20" t="s">
        <v>1240</v>
      </c>
      <c r="E396" s="20" t="s">
        <v>1240</v>
      </c>
      <c r="F396" s="20" t="s">
        <v>1241</v>
      </c>
      <c r="G396" s="20" t="s">
        <v>1242</v>
      </c>
      <c r="H396" s="20" t="s">
        <v>1243</v>
      </c>
      <c r="I396" s="20" t="s">
        <v>1104</v>
      </c>
      <c r="J396" s="20" t="s">
        <v>1240</v>
      </c>
      <c r="K396" s="20" t="s">
        <v>1240</v>
      </c>
      <c r="L396" s="20" t="s">
        <v>1244</v>
      </c>
      <c r="M396" s="21">
        <v>45643</v>
      </c>
      <c r="N396" t="str">
        <f t="shared" si="78"/>
        <v>8698120000</v>
      </c>
      <c r="O396" t="str">
        <f t="shared" si="79"/>
        <v>Középiskolások egyéb juttatása</v>
      </c>
      <c r="P396" t="str">
        <f t="shared" si="80"/>
        <v>KM3101</v>
      </c>
      <c r="Q396" t="str">
        <f t="shared" si="81"/>
        <v>Hallgatók, ellátottak juttatásai</v>
      </c>
      <c r="R396" t="str">
        <f t="shared" si="82"/>
        <v>KM31</v>
      </c>
      <c r="S396" t="str">
        <f t="shared" si="83"/>
        <v>Hallgatók, ellátottak juttatásai</v>
      </c>
      <c r="T396" t="str">
        <f t="shared" si="84"/>
        <v>KM3</v>
      </c>
      <c r="U396" t="str">
        <f t="shared" si="85"/>
        <v>Hallgatók, ellátottak juttatásai</v>
      </c>
      <c r="V396" t="str">
        <f t="shared" si="86"/>
        <v>KM</v>
      </c>
      <c r="W396" t="str">
        <f t="shared" si="87"/>
        <v>Működési kiadások</v>
      </c>
      <c r="X396" t="str">
        <f t="shared" si="88"/>
        <v>KIADASOK</v>
      </c>
      <c r="Y396" t="str">
        <f t="shared" si="89"/>
        <v>Kiadások</v>
      </c>
      <c r="Z396" t="str">
        <f t="shared" si="90"/>
        <v>kell</v>
      </c>
      <c r="AA396" t="str">
        <f>IF(L396&lt;&gt;"0006","nem kell",IF(AND(VLOOKUP($A396,pü_tétel_csop!$A:$B,1,1)&lt;=$A396,VLOOKUP($A396,pü_tétel_csop!$A:$B,2,1)&gt;=$A396),VLOOKUP($A396,pü_tétel_csop!$A:$D,4,1),"nincs besorolva"))</f>
        <v>KM3</v>
      </c>
    </row>
    <row r="397" spans="1:27" x14ac:dyDescent="0.25">
      <c r="A397" s="20" t="s">
        <v>1109</v>
      </c>
      <c r="B397" s="20" t="s">
        <v>1110</v>
      </c>
      <c r="C397" s="20" t="s">
        <v>1460</v>
      </c>
      <c r="D397" s="20" t="s">
        <v>1240</v>
      </c>
      <c r="E397" s="20" t="s">
        <v>1240</v>
      </c>
      <c r="F397" s="20" t="s">
        <v>1241</v>
      </c>
      <c r="G397" s="20" t="s">
        <v>1242</v>
      </c>
      <c r="H397" s="20" t="s">
        <v>1243</v>
      </c>
      <c r="I397" s="20" t="s">
        <v>1104</v>
      </c>
      <c r="J397" s="20" t="s">
        <v>1240</v>
      </c>
      <c r="K397" s="20" t="s">
        <v>1240</v>
      </c>
      <c r="L397" s="20" t="s">
        <v>1244</v>
      </c>
      <c r="M397" s="21">
        <v>45643</v>
      </c>
      <c r="N397" t="str">
        <f t="shared" si="78"/>
        <v>8698130000</v>
      </c>
      <c r="O397" t="str">
        <f t="shared" si="79"/>
        <v>Nemzeti felsőoktatási ösztöndíj</v>
      </c>
      <c r="P397" t="str">
        <f t="shared" si="80"/>
        <v>KM3101</v>
      </c>
      <c r="Q397" t="str">
        <f t="shared" si="81"/>
        <v>Hallgatók, ellátottak juttatásai</v>
      </c>
      <c r="R397" t="str">
        <f t="shared" si="82"/>
        <v>KM31</v>
      </c>
      <c r="S397" t="str">
        <f t="shared" si="83"/>
        <v>Hallgatók, ellátottak juttatásai</v>
      </c>
      <c r="T397" t="str">
        <f t="shared" si="84"/>
        <v>KM3</v>
      </c>
      <c r="U397" t="str">
        <f t="shared" si="85"/>
        <v>Hallgatók, ellátottak juttatásai</v>
      </c>
      <c r="V397" t="str">
        <f t="shared" si="86"/>
        <v>KM</v>
      </c>
      <c r="W397" t="str">
        <f t="shared" si="87"/>
        <v>Működési kiadások</v>
      </c>
      <c r="X397" t="str">
        <f t="shared" si="88"/>
        <v>KIADASOK</v>
      </c>
      <c r="Y397" t="str">
        <f t="shared" si="89"/>
        <v>Kiadások</v>
      </c>
      <c r="Z397" t="str">
        <f t="shared" si="90"/>
        <v>kell</v>
      </c>
      <c r="AA397" t="str">
        <f>IF(L397&lt;&gt;"0006","nem kell",IF(AND(VLOOKUP($A397,pü_tétel_csop!$A:$B,1,1)&lt;=$A397,VLOOKUP($A397,pü_tétel_csop!$A:$B,2,1)&gt;=$A397),VLOOKUP($A397,pü_tétel_csop!$A:$D,4,1),"nincs besorolva"))</f>
        <v>KM3</v>
      </c>
    </row>
    <row r="398" spans="1:27" x14ac:dyDescent="0.25">
      <c r="A398" s="20" t="s">
        <v>1111</v>
      </c>
      <c r="B398" s="20" t="s">
        <v>1112</v>
      </c>
      <c r="C398" s="20" t="s">
        <v>1112</v>
      </c>
      <c r="D398" s="20" t="s">
        <v>1240</v>
      </c>
      <c r="E398" s="20" t="s">
        <v>1240</v>
      </c>
      <c r="F398" s="20" t="s">
        <v>1241</v>
      </c>
      <c r="G398" s="20" t="s">
        <v>1242</v>
      </c>
      <c r="H398" s="20" t="s">
        <v>1243</v>
      </c>
      <c r="I398" s="20" t="s">
        <v>1104</v>
      </c>
      <c r="J398" s="20" t="s">
        <v>1240</v>
      </c>
      <c r="K398" s="20" t="s">
        <v>1240</v>
      </c>
      <c r="L398" s="20" t="s">
        <v>1244</v>
      </c>
      <c r="M398" s="21">
        <v>45643</v>
      </c>
      <c r="N398" t="str">
        <f t="shared" si="78"/>
        <v>8698140000</v>
      </c>
      <c r="O398" t="str">
        <f t="shared" si="79"/>
        <v>Tanulmányi ösztöndíj</v>
      </c>
      <c r="P398" t="str">
        <f t="shared" si="80"/>
        <v>KM3101</v>
      </c>
      <c r="Q398" t="str">
        <f t="shared" si="81"/>
        <v>Hallgatók, ellátottak juttatásai</v>
      </c>
      <c r="R398" t="str">
        <f t="shared" si="82"/>
        <v>KM31</v>
      </c>
      <c r="S398" t="str">
        <f t="shared" si="83"/>
        <v>Hallgatók, ellátottak juttatásai</v>
      </c>
      <c r="T398" t="str">
        <f t="shared" si="84"/>
        <v>KM3</v>
      </c>
      <c r="U398" t="str">
        <f t="shared" si="85"/>
        <v>Hallgatók, ellátottak juttatásai</v>
      </c>
      <c r="V398" t="str">
        <f t="shared" si="86"/>
        <v>KM</v>
      </c>
      <c r="W398" t="str">
        <f t="shared" si="87"/>
        <v>Működési kiadások</v>
      </c>
      <c r="X398" t="str">
        <f t="shared" si="88"/>
        <v>KIADASOK</v>
      </c>
      <c r="Y398" t="str">
        <f t="shared" si="89"/>
        <v>Kiadások</v>
      </c>
      <c r="Z398" t="str">
        <f t="shared" si="90"/>
        <v>kell</v>
      </c>
      <c r="AA398" t="str">
        <f>IF(L398&lt;&gt;"0006","nem kell",IF(AND(VLOOKUP($A398,pü_tétel_csop!$A:$B,1,1)&lt;=$A398,VLOOKUP($A398,pü_tétel_csop!$A:$B,2,1)&gt;=$A398),VLOOKUP($A398,pü_tétel_csop!$A:$D,4,1),"nincs besorolva"))</f>
        <v>KM3</v>
      </c>
    </row>
    <row r="399" spans="1:27" x14ac:dyDescent="0.25">
      <c r="A399" s="20" t="s">
        <v>1113</v>
      </c>
      <c r="B399" s="20" t="s">
        <v>1114</v>
      </c>
      <c r="C399" s="20" t="s">
        <v>1114</v>
      </c>
      <c r="D399" s="20" t="s">
        <v>1240</v>
      </c>
      <c r="E399" s="20" t="s">
        <v>1240</v>
      </c>
      <c r="F399" s="20" t="s">
        <v>1241</v>
      </c>
      <c r="G399" s="20" t="s">
        <v>1242</v>
      </c>
      <c r="H399" s="20" t="s">
        <v>1243</v>
      </c>
      <c r="I399" s="20" t="s">
        <v>1104</v>
      </c>
      <c r="J399" s="20" t="s">
        <v>1240</v>
      </c>
      <c r="K399" s="20" t="s">
        <v>1240</v>
      </c>
      <c r="L399" s="20" t="s">
        <v>1244</v>
      </c>
      <c r="M399" s="21">
        <v>45643</v>
      </c>
      <c r="N399" t="str">
        <f t="shared" si="78"/>
        <v>8698150000</v>
      </c>
      <c r="O399" t="str">
        <f t="shared" si="79"/>
        <v>Szociális támogatás</v>
      </c>
      <c r="P399" t="str">
        <f t="shared" si="80"/>
        <v>KM3101</v>
      </c>
      <c r="Q399" t="str">
        <f t="shared" si="81"/>
        <v>Hallgatók, ellátottak juttatásai</v>
      </c>
      <c r="R399" t="str">
        <f t="shared" si="82"/>
        <v>KM31</v>
      </c>
      <c r="S399" t="str">
        <f t="shared" si="83"/>
        <v>Hallgatók, ellátottak juttatásai</v>
      </c>
      <c r="T399" t="str">
        <f t="shared" si="84"/>
        <v>KM3</v>
      </c>
      <c r="U399" t="str">
        <f t="shared" si="85"/>
        <v>Hallgatók, ellátottak juttatásai</v>
      </c>
      <c r="V399" t="str">
        <f t="shared" si="86"/>
        <v>KM</v>
      </c>
      <c r="W399" t="str">
        <f t="shared" si="87"/>
        <v>Működési kiadások</v>
      </c>
      <c r="X399" t="str">
        <f t="shared" si="88"/>
        <v>KIADASOK</v>
      </c>
      <c r="Y399" t="str">
        <f t="shared" si="89"/>
        <v>Kiadások</v>
      </c>
      <c r="Z399" t="str">
        <f t="shared" si="90"/>
        <v>kell</v>
      </c>
      <c r="AA399" t="str">
        <f>IF(L399&lt;&gt;"0006","nem kell",IF(AND(VLOOKUP($A399,pü_tétel_csop!$A:$B,1,1)&lt;=$A399,VLOOKUP($A399,pü_tétel_csop!$A:$B,2,1)&gt;=$A399),VLOOKUP($A399,pü_tétel_csop!$A:$D,4,1),"nincs besorolva"))</f>
        <v>KM3</v>
      </c>
    </row>
    <row r="400" spans="1:27" x14ac:dyDescent="0.25">
      <c r="A400" s="20" t="s">
        <v>1115</v>
      </c>
      <c r="B400" s="20" t="s">
        <v>1116</v>
      </c>
      <c r="C400" s="20" t="s">
        <v>1461</v>
      </c>
      <c r="D400" s="20" t="s">
        <v>1240</v>
      </c>
      <c r="E400" s="20" t="s">
        <v>1240</v>
      </c>
      <c r="F400" s="20" t="s">
        <v>1241</v>
      </c>
      <c r="G400" s="20" t="s">
        <v>1242</v>
      </c>
      <c r="H400" s="20" t="s">
        <v>1243</v>
      </c>
      <c r="I400" s="20" t="s">
        <v>1104</v>
      </c>
      <c r="J400" s="20" t="s">
        <v>1240</v>
      </c>
      <c r="K400" s="20" t="s">
        <v>1240</v>
      </c>
      <c r="L400" s="20" t="s">
        <v>1244</v>
      </c>
      <c r="M400" s="21">
        <v>45643</v>
      </c>
      <c r="N400" t="str">
        <f t="shared" si="78"/>
        <v>8698160000</v>
      </c>
      <c r="O400" t="str">
        <f t="shared" si="79"/>
        <v>Szakmai gyakorlat, tanulmányi utak ktgtérítése</v>
      </c>
      <c r="P400" t="str">
        <f t="shared" si="80"/>
        <v>KM3101</v>
      </c>
      <c r="Q400" t="str">
        <f t="shared" si="81"/>
        <v>Hallgatók, ellátottak juttatásai</v>
      </c>
      <c r="R400" t="str">
        <f t="shared" si="82"/>
        <v>KM31</v>
      </c>
      <c r="S400" t="str">
        <f t="shared" si="83"/>
        <v>Hallgatók, ellátottak juttatásai</v>
      </c>
      <c r="T400" t="str">
        <f t="shared" si="84"/>
        <v>KM3</v>
      </c>
      <c r="U400" t="str">
        <f t="shared" si="85"/>
        <v>Hallgatók, ellátottak juttatásai</v>
      </c>
      <c r="V400" t="str">
        <f t="shared" si="86"/>
        <v>KM</v>
      </c>
      <c r="W400" t="str">
        <f t="shared" si="87"/>
        <v>Működési kiadások</v>
      </c>
      <c r="X400" t="str">
        <f t="shared" si="88"/>
        <v>KIADASOK</v>
      </c>
      <c r="Y400" t="str">
        <f t="shared" si="89"/>
        <v>Kiadások</v>
      </c>
      <c r="Z400" t="str">
        <f t="shared" si="90"/>
        <v>kell</v>
      </c>
      <c r="AA400" t="str">
        <f>IF(L400&lt;&gt;"0006","nem kell",IF(AND(VLOOKUP($A400,pü_tétel_csop!$A:$B,1,1)&lt;=$A400,VLOOKUP($A400,pü_tétel_csop!$A:$B,2,1)&gt;=$A400),VLOOKUP($A400,pü_tétel_csop!$A:$D,4,1),"nincs besorolva"))</f>
        <v>KM3</v>
      </c>
    </row>
    <row r="401" spans="1:27" x14ac:dyDescent="0.25">
      <c r="A401" s="20" t="s">
        <v>1117</v>
      </c>
      <c r="B401" s="20" t="s">
        <v>1118</v>
      </c>
      <c r="C401" s="20" t="s">
        <v>1462</v>
      </c>
      <c r="D401" s="20" t="s">
        <v>1240</v>
      </c>
      <c r="E401" s="20" t="s">
        <v>1240</v>
      </c>
      <c r="F401" s="20" t="s">
        <v>1241</v>
      </c>
      <c r="G401" s="20" t="s">
        <v>1242</v>
      </c>
      <c r="H401" s="20" t="s">
        <v>1243</v>
      </c>
      <c r="I401" s="20" t="s">
        <v>1104</v>
      </c>
      <c r="J401" s="20" t="s">
        <v>1240</v>
      </c>
      <c r="K401" s="20" t="s">
        <v>1240</v>
      </c>
      <c r="L401" s="20" t="s">
        <v>1244</v>
      </c>
      <c r="M401" s="21">
        <v>45643</v>
      </c>
      <c r="N401" t="str">
        <f t="shared" si="78"/>
        <v>8698170000</v>
      </c>
      <c r="O401" t="str">
        <f t="shared" si="79"/>
        <v>Külföldi hallgatók tanulmányi ösztöndíja</v>
      </c>
      <c r="P401" t="str">
        <f t="shared" si="80"/>
        <v>KM3101</v>
      </c>
      <c r="Q401" t="str">
        <f t="shared" si="81"/>
        <v>Hallgatók, ellátottak juttatásai</v>
      </c>
      <c r="R401" t="str">
        <f t="shared" si="82"/>
        <v>KM31</v>
      </c>
      <c r="S401" t="str">
        <f t="shared" si="83"/>
        <v>Hallgatók, ellátottak juttatásai</v>
      </c>
      <c r="T401" t="str">
        <f t="shared" si="84"/>
        <v>KM3</v>
      </c>
      <c r="U401" t="str">
        <f t="shared" si="85"/>
        <v>Hallgatók, ellátottak juttatásai</v>
      </c>
      <c r="V401" t="str">
        <f t="shared" si="86"/>
        <v>KM</v>
      </c>
      <c r="W401" t="str">
        <f t="shared" si="87"/>
        <v>Működési kiadások</v>
      </c>
      <c r="X401" t="str">
        <f t="shared" si="88"/>
        <v>KIADASOK</v>
      </c>
      <c r="Y401" t="str">
        <f t="shared" si="89"/>
        <v>Kiadások</v>
      </c>
      <c r="Z401" t="str">
        <f t="shared" si="90"/>
        <v>kell</v>
      </c>
      <c r="AA401" t="str">
        <f>IF(L401&lt;&gt;"0006","nem kell",IF(AND(VLOOKUP($A401,pü_tétel_csop!$A:$B,1,1)&lt;=$A401,VLOOKUP($A401,pü_tétel_csop!$A:$B,2,1)&gt;=$A401),VLOOKUP($A401,pü_tétel_csop!$A:$D,4,1),"nincs besorolva"))</f>
        <v>KM3</v>
      </c>
    </row>
    <row r="402" spans="1:27" x14ac:dyDescent="0.25">
      <c r="A402" s="20" t="s">
        <v>1119</v>
      </c>
      <c r="B402" s="20" t="s">
        <v>1120</v>
      </c>
      <c r="C402" s="20" t="s">
        <v>1463</v>
      </c>
      <c r="D402" s="20" t="s">
        <v>1240</v>
      </c>
      <c r="E402" s="20" t="s">
        <v>1240</v>
      </c>
      <c r="F402" s="20" t="s">
        <v>1241</v>
      </c>
      <c r="G402" s="20" t="s">
        <v>1242</v>
      </c>
      <c r="H402" s="20" t="s">
        <v>1243</v>
      </c>
      <c r="I402" s="20" t="s">
        <v>1104</v>
      </c>
      <c r="J402" s="20" t="s">
        <v>1240</v>
      </c>
      <c r="K402" s="20" t="s">
        <v>1240</v>
      </c>
      <c r="L402" s="20" t="s">
        <v>1244</v>
      </c>
      <c r="M402" s="21">
        <v>45643</v>
      </c>
      <c r="N402" t="str">
        <f t="shared" si="78"/>
        <v>8698180000</v>
      </c>
      <c r="O402" t="str">
        <f t="shared" si="79"/>
        <v>Bursa Hungarica ösztöndíj (önkormányzati keret)</v>
      </c>
      <c r="P402" t="str">
        <f t="shared" si="80"/>
        <v>KM3101</v>
      </c>
      <c r="Q402" t="str">
        <f t="shared" si="81"/>
        <v>Hallgatók, ellátottak juttatásai</v>
      </c>
      <c r="R402" t="str">
        <f t="shared" si="82"/>
        <v>KM31</v>
      </c>
      <c r="S402" t="str">
        <f t="shared" si="83"/>
        <v>Hallgatók, ellátottak juttatásai</v>
      </c>
      <c r="T402" t="str">
        <f t="shared" si="84"/>
        <v>KM3</v>
      </c>
      <c r="U402" t="str">
        <f t="shared" si="85"/>
        <v>Hallgatók, ellátottak juttatásai</v>
      </c>
      <c r="V402" t="str">
        <f t="shared" si="86"/>
        <v>KM</v>
      </c>
      <c r="W402" t="str">
        <f t="shared" si="87"/>
        <v>Működési kiadások</v>
      </c>
      <c r="X402" t="str">
        <f t="shared" si="88"/>
        <v>KIADASOK</v>
      </c>
      <c r="Y402" t="str">
        <f t="shared" si="89"/>
        <v>Kiadások</v>
      </c>
      <c r="Z402" t="str">
        <f t="shared" si="90"/>
        <v>kell</v>
      </c>
      <c r="AA402" t="str">
        <f>IF(L402&lt;&gt;"0006","nem kell",IF(AND(VLOOKUP($A402,pü_tétel_csop!$A:$B,1,1)&lt;=$A402,VLOOKUP($A402,pü_tétel_csop!$A:$B,2,1)&gt;=$A402),VLOOKUP($A402,pü_tétel_csop!$A:$D,4,1),"nincs besorolva"))</f>
        <v>KM3</v>
      </c>
    </row>
    <row r="403" spans="1:27" x14ac:dyDescent="0.25">
      <c r="A403" s="20" t="s">
        <v>1121</v>
      </c>
      <c r="B403" s="20" t="s">
        <v>1122</v>
      </c>
      <c r="C403" s="20" t="s">
        <v>1464</v>
      </c>
      <c r="D403" s="20" t="s">
        <v>1240</v>
      </c>
      <c r="E403" s="20" t="s">
        <v>1240</v>
      </c>
      <c r="F403" s="20" t="s">
        <v>1241</v>
      </c>
      <c r="G403" s="20" t="s">
        <v>1242</v>
      </c>
      <c r="H403" s="20" t="s">
        <v>1243</v>
      </c>
      <c r="I403" s="20" t="s">
        <v>1104</v>
      </c>
      <c r="J403" s="20" t="s">
        <v>1240</v>
      </c>
      <c r="K403" s="20" t="s">
        <v>1240</v>
      </c>
      <c r="L403" s="20" t="s">
        <v>1244</v>
      </c>
      <c r="M403" s="21">
        <v>45643</v>
      </c>
      <c r="N403" t="str">
        <f t="shared" si="78"/>
        <v>8698190000</v>
      </c>
      <c r="O403" t="str">
        <f t="shared" si="79"/>
        <v>Bursa Hungarica ösztöndíj intézményi keret)</v>
      </c>
      <c r="P403" t="str">
        <f t="shared" si="80"/>
        <v>KM3101</v>
      </c>
      <c r="Q403" t="str">
        <f t="shared" si="81"/>
        <v>Hallgatók, ellátottak juttatásai</v>
      </c>
      <c r="R403" t="str">
        <f t="shared" si="82"/>
        <v>KM31</v>
      </c>
      <c r="S403" t="str">
        <f t="shared" si="83"/>
        <v>Hallgatók, ellátottak juttatásai</v>
      </c>
      <c r="T403" t="str">
        <f t="shared" si="84"/>
        <v>KM3</v>
      </c>
      <c r="U403" t="str">
        <f t="shared" si="85"/>
        <v>Hallgatók, ellátottak juttatásai</v>
      </c>
      <c r="V403" t="str">
        <f t="shared" si="86"/>
        <v>KM</v>
      </c>
      <c r="W403" t="str">
        <f t="shared" si="87"/>
        <v>Működési kiadások</v>
      </c>
      <c r="X403" t="str">
        <f t="shared" si="88"/>
        <v>KIADASOK</v>
      </c>
      <c r="Y403" t="str">
        <f t="shared" si="89"/>
        <v>Kiadások</v>
      </c>
      <c r="Z403" t="str">
        <f t="shared" si="90"/>
        <v>kell</v>
      </c>
      <c r="AA403" t="str">
        <f>IF(L403&lt;&gt;"0006","nem kell",IF(AND(VLOOKUP($A403,pü_tétel_csop!$A:$B,1,1)&lt;=$A403,VLOOKUP($A403,pü_tétel_csop!$A:$B,2,1)&gt;=$A403),VLOOKUP($A403,pü_tétel_csop!$A:$D,4,1),"nincs besorolva"))</f>
        <v>KM3</v>
      </c>
    </row>
    <row r="404" spans="1:27" x14ac:dyDescent="0.25">
      <c r="A404" s="20" t="s">
        <v>1123</v>
      </c>
      <c r="B404" s="20" t="s">
        <v>1124</v>
      </c>
      <c r="C404" s="20" t="s">
        <v>1465</v>
      </c>
      <c r="D404" s="20" t="s">
        <v>1240</v>
      </c>
      <c r="E404" s="20" t="s">
        <v>1240</v>
      </c>
      <c r="F404" s="20" t="s">
        <v>1241</v>
      </c>
      <c r="G404" s="20" t="s">
        <v>1242</v>
      </c>
      <c r="H404" s="20" t="s">
        <v>1243</v>
      </c>
      <c r="I404" s="20" t="s">
        <v>1104</v>
      </c>
      <c r="J404" s="20" t="s">
        <v>1240</v>
      </c>
      <c r="K404" s="20" t="s">
        <v>1240</v>
      </c>
      <c r="L404" s="20" t="s">
        <v>1244</v>
      </c>
      <c r="M404" s="21">
        <v>45643</v>
      </c>
      <c r="N404" t="str">
        <f t="shared" si="78"/>
        <v>8698200000</v>
      </c>
      <c r="O404" t="str">
        <f t="shared" si="79"/>
        <v>PhD hallgatók ösztöndíja</v>
      </c>
      <c r="P404" t="str">
        <f t="shared" si="80"/>
        <v>KM3101</v>
      </c>
      <c r="Q404" t="str">
        <f t="shared" si="81"/>
        <v>Hallgatók, ellátottak juttatásai</v>
      </c>
      <c r="R404" t="str">
        <f t="shared" si="82"/>
        <v>KM31</v>
      </c>
      <c r="S404" t="str">
        <f t="shared" si="83"/>
        <v>Hallgatók, ellátottak juttatásai</v>
      </c>
      <c r="T404" t="str">
        <f t="shared" si="84"/>
        <v>KM3</v>
      </c>
      <c r="U404" t="str">
        <f t="shared" si="85"/>
        <v>Hallgatók, ellátottak juttatásai</v>
      </c>
      <c r="V404" t="str">
        <f t="shared" si="86"/>
        <v>KM</v>
      </c>
      <c r="W404" t="str">
        <f t="shared" si="87"/>
        <v>Működési kiadások</v>
      </c>
      <c r="X404" t="str">
        <f t="shared" si="88"/>
        <v>KIADASOK</v>
      </c>
      <c r="Y404" t="str">
        <f t="shared" si="89"/>
        <v>Kiadások</v>
      </c>
      <c r="Z404" t="str">
        <f t="shared" si="90"/>
        <v>kell</v>
      </c>
      <c r="AA404" t="str">
        <f>IF(L404&lt;&gt;"0006","nem kell",IF(AND(VLOOKUP($A404,pü_tétel_csop!$A:$B,1,1)&lt;=$A404,VLOOKUP($A404,pü_tétel_csop!$A:$B,2,1)&gt;=$A404),VLOOKUP($A404,pü_tétel_csop!$A:$D,4,1),"nincs besorolva"))</f>
        <v>KM3</v>
      </c>
    </row>
    <row r="405" spans="1:27" x14ac:dyDescent="0.25">
      <c r="A405" s="20" t="s">
        <v>1125</v>
      </c>
      <c r="B405" s="20" t="s">
        <v>1126</v>
      </c>
      <c r="C405" s="20" t="s">
        <v>1466</v>
      </c>
      <c r="D405" s="20" t="s">
        <v>1240</v>
      </c>
      <c r="E405" s="20" t="s">
        <v>1240</v>
      </c>
      <c r="F405" s="20" t="s">
        <v>1241</v>
      </c>
      <c r="G405" s="20" t="s">
        <v>1242</v>
      </c>
      <c r="H405" s="20" t="s">
        <v>1243</v>
      </c>
      <c r="I405" s="20" t="s">
        <v>1104</v>
      </c>
      <c r="J405" s="20" t="s">
        <v>1240</v>
      </c>
      <c r="K405" s="20" t="s">
        <v>1240</v>
      </c>
      <c r="L405" s="20" t="s">
        <v>1244</v>
      </c>
      <c r="M405" s="21">
        <v>45643</v>
      </c>
      <c r="N405" t="str">
        <f t="shared" si="78"/>
        <v>8698210000</v>
      </c>
      <c r="O405" t="str">
        <f t="shared" si="79"/>
        <v>PhD hallgatók egyéb juttatásai</v>
      </c>
      <c r="P405" t="str">
        <f t="shared" si="80"/>
        <v>KM3101</v>
      </c>
      <c r="Q405" t="str">
        <f t="shared" si="81"/>
        <v>Hallgatók, ellátottak juttatásai</v>
      </c>
      <c r="R405" t="str">
        <f t="shared" si="82"/>
        <v>KM31</v>
      </c>
      <c r="S405" t="str">
        <f t="shared" si="83"/>
        <v>Hallgatók, ellátottak juttatásai</v>
      </c>
      <c r="T405" t="str">
        <f t="shared" si="84"/>
        <v>KM3</v>
      </c>
      <c r="U405" t="str">
        <f t="shared" si="85"/>
        <v>Hallgatók, ellátottak juttatásai</v>
      </c>
      <c r="V405" t="str">
        <f t="shared" si="86"/>
        <v>KM</v>
      </c>
      <c r="W405" t="str">
        <f t="shared" si="87"/>
        <v>Működési kiadások</v>
      </c>
      <c r="X405" t="str">
        <f t="shared" si="88"/>
        <v>KIADASOK</v>
      </c>
      <c r="Y405" t="str">
        <f t="shared" si="89"/>
        <v>Kiadások</v>
      </c>
      <c r="Z405" t="str">
        <f t="shared" si="90"/>
        <v>kell</v>
      </c>
      <c r="AA405" t="str">
        <f>IF(L405&lt;&gt;"0006","nem kell",IF(AND(VLOOKUP($A405,pü_tétel_csop!$A:$B,1,1)&lt;=$A405,VLOOKUP($A405,pü_tétel_csop!$A:$B,2,1)&gt;=$A405),VLOOKUP($A405,pü_tétel_csop!$A:$D,4,1),"nincs besorolva"))</f>
        <v>KM3</v>
      </c>
    </row>
    <row r="406" spans="1:27" x14ac:dyDescent="0.25">
      <c r="A406" s="20" t="s">
        <v>1127</v>
      </c>
      <c r="B406" s="20" t="s">
        <v>1128</v>
      </c>
      <c r="C406" s="20" t="s">
        <v>1128</v>
      </c>
      <c r="D406" s="20" t="s">
        <v>1240</v>
      </c>
      <c r="E406" s="20" t="s">
        <v>1240</v>
      </c>
      <c r="F406" s="20" t="s">
        <v>1241</v>
      </c>
      <c r="G406" s="20" t="s">
        <v>1242</v>
      </c>
      <c r="H406" s="20" t="s">
        <v>1243</v>
      </c>
      <c r="I406" s="20" t="s">
        <v>1104</v>
      </c>
      <c r="J406" s="20" t="s">
        <v>1240</v>
      </c>
      <c r="K406" s="20" t="s">
        <v>1240</v>
      </c>
      <c r="L406" s="20" t="s">
        <v>1244</v>
      </c>
      <c r="M406" s="21">
        <v>45643</v>
      </c>
      <c r="N406" t="str">
        <f t="shared" si="78"/>
        <v>8698220000</v>
      </c>
      <c r="O406" t="str">
        <f t="shared" si="79"/>
        <v>Közéleti ösztöndíjak</v>
      </c>
      <c r="P406" t="str">
        <f t="shared" si="80"/>
        <v>KM3101</v>
      </c>
      <c r="Q406" t="str">
        <f t="shared" si="81"/>
        <v>Hallgatók, ellátottak juttatásai</v>
      </c>
      <c r="R406" t="str">
        <f t="shared" si="82"/>
        <v>KM31</v>
      </c>
      <c r="S406" t="str">
        <f t="shared" si="83"/>
        <v>Hallgatók, ellátottak juttatásai</v>
      </c>
      <c r="T406" t="str">
        <f t="shared" si="84"/>
        <v>KM3</v>
      </c>
      <c r="U406" t="str">
        <f t="shared" si="85"/>
        <v>Hallgatók, ellátottak juttatásai</v>
      </c>
      <c r="V406" t="str">
        <f t="shared" si="86"/>
        <v>KM</v>
      </c>
      <c r="W406" t="str">
        <f t="shared" si="87"/>
        <v>Működési kiadások</v>
      </c>
      <c r="X406" t="str">
        <f t="shared" si="88"/>
        <v>KIADASOK</v>
      </c>
      <c r="Y406" t="str">
        <f t="shared" si="89"/>
        <v>Kiadások</v>
      </c>
      <c r="Z406" t="str">
        <f t="shared" si="90"/>
        <v>kell</v>
      </c>
      <c r="AA406" t="str">
        <f>IF(L406&lt;&gt;"0006","nem kell",IF(AND(VLOOKUP($A406,pü_tétel_csop!$A:$B,1,1)&lt;=$A406,VLOOKUP($A406,pü_tétel_csop!$A:$B,2,1)&gt;=$A406),VLOOKUP($A406,pü_tétel_csop!$A:$D,4,1),"nincs besorolva"))</f>
        <v>KM3</v>
      </c>
    </row>
    <row r="407" spans="1:27" x14ac:dyDescent="0.25">
      <c r="A407" s="20" t="s">
        <v>1129</v>
      </c>
      <c r="B407" s="20" t="s">
        <v>1130</v>
      </c>
      <c r="C407" s="20" t="s">
        <v>1467</v>
      </c>
      <c r="D407" s="20" t="s">
        <v>1240</v>
      </c>
      <c r="E407" s="20" t="s">
        <v>1240</v>
      </c>
      <c r="F407" s="20" t="s">
        <v>1241</v>
      </c>
      <c r="G407" s="20" t="s">
        <v>1242</v>
      </c>
      <c r="H407" s="20" t="s">
        <v>1243</v>
      </c>
      <c r="I407" s="20" t="s">
        <v>1104</v>
      </c>
      <c r="J407" s="20" t="s">
        <v>1240</v>
      </c>
      <c r="K407" s="20" t="s">
        <v>1240</v>
      </c>
      <c r="L407" s="20" t="s">
        <v>1244</v>
      </c>
      <c r="M407" s="21">
        <v>45643</v>
      </c>
      <c r="N407" t="str">
        <f t="shared" si="78"/>
        <v>8698230000</v>
      </c>
      <c r="O407" t="str">
        <f t="shared" si="79"/>
        <v>Intézményi, szakmai tudományos ösztöndíj</v>
      </c>
      <c r="P407" t="str">
        <f t="shared" si="80"/>
        <v>KM3101</v>
      </c>
      <c r="Q407" t="str">
        <f t="shared" si="81"/>
        <v>Hallgatók, ellátottak juttatásai</v>
      </c>
      <c r="R407" t="str">
        <f t="shared" si="82"/>
        <v>KM31</v>
      </c>
      <c r="S407" t="str">
        <f t="shared" si="83"/>
        <v>Hallgatók, ellátottak juttatásai</v>
      </c>
      <c r="T407" t="str">
        <f t="shared" si="84"/>
        <v>KM3</v>
      </c>
      <c r="U407" t="str">
        <f t="shared" si="85"/>
        <v>Hallgatók, ellátottak juttatásai</v>
      </c>
      <c r="V407" t="str">
        <f t="shared" si="86"/>
        <v>KM</v>
      </c>
      <c r="W407" t="str">
        <f t="shared" si="87"/>
        <v>Működési kiadások</v>
      </c>
      <c r="X407" t="str">
        <f t="shared" si="88"/>
        <v>KIADASOK</v>
      </c>
      <c r="Y407" t="str">
        <f t="shared" si="89"/>
        <v>Kiadások</v>
      </c>
      <c r="Z407" t="str">
        <f t="shared" si="90"/>
        <v>kell</v>
      </c>
      <c r="AA407" t="str">
        <f>IF(L407&lt;&gt;"0006","nem kell",IF(AND(VLOOKUP($A407,pü_tétel_csop!$A:$B,1,1)&lt;=$A407,VLOOKUP($A407,pü_tétel_csop!$A:$B,2,1)&gt;=$A407),VLOOKUP($A407,pü_tétel_csop!$A:$D,4,1),"nincs besorolva"))</f>
        <v>KM3</v>
      </c>
    </row>
    <row r="408" spans="1:27" x14ac:dyDescent="0.25">
      <c r="A408" s="20" t="s">
        <v>1876</v>
      </c>
      <c r="B408" s="20" t="s">
        <v>1877</v>
      </c>
      <c r="C408" s="20" t="s">
        <v>1877</v>
      </c>
      <c r="D408" s="20" t="s">
        <v>1240</v>
      </c>
      <c r="E408" s="20" t="s">
        <v>1240</v>
      </c>
      <c r="F408" s="20" t="s">
        <v>1241</v>
      </c>
      <c r="G408" s="20" t="s">
        <v>1242</v>
      </c>
      <c r="H408" s="20" t="s">
        <v>1243</v>
      </c>
      <c r="I408" s="20" t="s">
        <v>1104</v>
      </c>
      <c r="J408" s="20" t="s">
        <v>1240</v>
      </c>
      <c r="K408" s="20" t="s">
        <v>1240</v>
      </c>
      <c r="L408" s="20" t="s">
        <v>1244</v>
      </c>
      <c r="M408" s="21">
        <v>45643</v>
      </c>
      <c r="N408" t="str">
        <f t="shared" si="78"/>
        <v>8698240000</v>
      </c>
      <c r="O408" t="str">
        <f t="shared" si="79"/>
        <v>Erasmus ösztöndíj</v>
      </c>
      <c r="P408" t="str">
        <f t="shared" si="80"/>
        <v>KM3101</v>
      </c>
      <c r="Q408" t="str">
        <f t="shared" si="81"/>
        <v>Hallgatók, ellátottak juttatásai</v>
      </c>
      <c r="R408" t="str">
        <f t="shared" si="82"/>
        <v>KM31</v>
      </c>
      <c r="S408" t="str">
        <f t="shared" si="83"/>
        <v>Hallgatók, ellátottak juttatásai</v>
      </c>
      <c r="T408" t="str">
        <f t="shared" si="84"/>
        <v>KM3</v>
      </c>
      <c r="U408" t="str">
        <f t="shared" si="85"/>
        <v>Hallgatók, ellátottak juttatásai</v>
      </c>
      <c r="V408" t="str">
        <f t="shared" si="86"/>
        <v>KM</v>
      </c>
      <c r="W408" t="str">
        <f t="shared" si="87"/>
        <v>Működési kiadások</v>
      </c>
      <c r="X408" t="str">
        <f t="shared" si="88"/>
        <v>KIADASOK</v>
      </c>
      <c r="Y408" t="str">
        <f t="shared" si="89"/>
        <v>Kiadások</v>
      </c>
      <c r="Z408" t="str">
        <f t="shared" si="90"/>
        <v>kell</v>
      </c>
      <c r="AA408" t="str">
        <f>IF(L408&lt;&gt;"0006","nem kell",IF(AND(VLOOKUP($A408,pü_tétel_csop!$A:$B,1,1)&lt;=$A408,VLOOKUP($A408,pü_tétel_csop!$A:$B,2,1)&gt;=$A408),VLOOKUP($A408,pü_tétel_csop!$A:$D,4,1),"nincs besorolva"))</f>
        <v>KM3</v>
      </c>
    </row>
    <row r="409" spans="1:27" x14ac:dyDescent="0.25">
      <c r="A409" s="20" t="s">
        <v>2392</v>
      </c>
      <c r="B409" s="20" t="s">
        <v>2393</v>
      </c>
      <c r="C409" s="20" t="s">
        <v>2394</v>
      </c>
      <c r="D409" s="20" t="s">
        <v>1240</v>
      </c>
      <c r="E409" s="20" t="s">
        <v>1240</v>
      </c>
      <c r="F409" s="20" t="s">
        <v>1241</v>
      </c>
      <c r="G409" s="20" t="s">
        <v>1242</v>
      </c>
      <c r="H409" s="20" t="s">
        <v>1243</v>
      </c>
      <c r="I409" s="20" t="s">
        <v>1104</v>
      </c>
      <c r="J409" s="20" t="s">
        <v>1240</v>
      </c>
      <c r="K409" s="20" t="s">
        <v>1240</v>
      </c>
      <c r="L409" s="20" t="s">
        <v>1244</v>
      </c>
      <c r="M409" s="21">
        <v>45643</v>
      </c>
      <c r="N409" t="str">
        <f t="shared" si="78"/>
        <v>8698250000</v>
      </c>
      <c r="O409" t="str">
        <f t="shared" si="79"/>
        <v>Pannónia ösztöndíj (dolgozók)</v>
      </c>
      <c r="P409" t="str">
        <f t="shared" si="80"/>
        <v>KM3101</v>
      </c>
      <c r="Q409" t="str">
        <f t="shared" si="81"/>
        <v>Hallgatók, ellátottak juttatásai</v>
      </c>
      <c r="R409" t="str">
        <f t="shared" si="82"/>
        <v>KM31</v>
      </c>
      <c r="S409" t="str">
        <f t="shared" si="83"/>
        <v>Hallgatók, ellátottak juttatásai</v>
      </c>
      <c r="T409" t="str">
        <f t="shared" si="84"/>
        <v>KM3</v>
      </c>
      <c r="U409" t="str">
        <f t="shared" si="85"/>
        <v>Hallgatók, ellátottak juttatásai</v>
      </c>
      <c r="V409" t="str">
        <f t="shared" si="86"/>
        <v>KM</v>
      </c>
      <c r="W409" t="str">
        <f t="shared" si="87"/>
        <v>Működési kiadások</v>
      </c>
      <c r="X409" t="str">
        <f t="shared" si="88"/>
        <v>KIADASOK</v>
      </c>
      <c r="Y409" t="str">
        <f t="shared" si="89"/>
        <v>Kiadások</v>
      </c>
      <c r="Z409" t="str">
        <f t="shared" si="90"/>
        <v>kell</v>
      </c>
      <c r="AA409" t="str">
        <f>IF(L409&lt;&gt;"0006","nem kell",IF(AND(VLOOKUP($A409,pü_tétel_csop!$A:$B,1,1)&lt;=$A409,VLOOKUP($A409,pü_tétel_csop!$A:$B,2,1)&gt;=$A409),VLOOKUP($A409,pü_tétel_csop!$A:$D,4,1),"nincs besorolva"))</f>
        <v>KM3</v>
      </c>
    </row>
    <row r="410" spans="1:27" x14ac:dyDescent="0.25">
      <c r="A410" s="20" t="s">
        <v>2395</v>
      </c>
      <c r="B410" s="20" t="s">
        <v>2396</v>
      </c>
      <c r="C410" s="20" t="s">
        <v>2397</v>
      </c>
      <c r="D410" s="20" t="s">
        <v>1240</v>
      </c>
      <c r="E410" s="20" t="s">
        <v>1240</v>
      </c>
      <c r="F410" s="20" t="s">
        <v>1241</v>
      </c>
      <c r="G410" s="20" t="s">
        <v>1242</v>
      </c>
      <c r="H410" s="20" t="s">
        <v>1243</v>
      </c>
      <c r="I410" s="20" t="s">
        <v>1104</v>
      </c>
      <c r="J410" s="20" t="s">
        <v>1240</v>
      </c>
      <c r="K410" s="20" t="s">
        <v>1240</v>
      </c>
      <c r="L410" s="20" t="s">
        <v>1244</v>
      </c>
      <c r="M410" s="21">
        <v>45643</v>
      </c>
      <c r="N410" t="str">
        <f t="shared" si="78"/>
        <v>8698260000</v>
      </c>
      <c r="O410" t="str">
        <f t="shared" si="79"/>
        <v>Pannónia ösztöndíj (hallgatók)</v>
      </c>
      <c r="P410" t="str">
        <f t="shared" si="80"/>
        <v>KM3101</v>
      </c>
      <c r="Q410" t="str">
        <f t="shared" si="81"/>
        <v>Hallgatók, ellátottak juttatásai</v>
      </c>
      <c r="R410" t="str">
        <f t="shared" si="82"/>
        <v>KM31</v>
      </c>
      <c r="S410" t="str">
        <f t="shared" si="83"/>
        <v>Hallgatók, ellátottak juttatásai</v>
      </c>
      <c r="T410" t="str">
        <f t="shared" si="84"/>
        <v>KM3</v>
      </c>
      <c r="U410" t="str">
        <f t="shared" si="85"/>
        <v>Hallgatók, ellátottak juttatásai</v>
      </c>
      <c r="V410" t="str">
        <f t="shared" si="86"/>
        <v>KM</v>
      </c>
      <c r="W410" t="str">
        <f t="shared" si="87"/>
        <v>Működési kiadások</v>
      </c>
      <c r="X410" t="str">
        <f t="shared" si="88"/>
        <v>KIADASOK</v>
      </c>
      <c r="Y410" t="str">
        <f t="shared" si="89"/>
        <v>Kiadások</v>
      </c>
      <c r="Z410" t="str">
        <f t="shared" si="90"/>
        <v>kell</v>
      </c>
      <c r="AA410" t="str">
        <f>IF(L410&lt;&gt;"0006","nem kell",IF(AND(VLOOKUP($A410,pü_tétel_csop!$A:$B,1,1)&lt;=$A410,VLOOKUP($A410,pü_tétel_csop!$A:$B,2,1)&gt;=$A410),VLOOKUP($A410,pü_tétel_csop!$A:$D,4,1),"nincs besorolva"))</f>
        <v>KM3</v>
      </c>
    </row>
    <row r="411" spans="1:27" x14ac:dyDescent="0.25">
      <c r="A411" s="20" t="s">
        <v>2401</v>
      </c>
      <c r="B411" s="20" t="s">
        <v>2402</v>
      </c>
      <c r="C411" s="20" t="s">
        <v>2403</v>
      </c>
      <c r="D411" s="20" t="s">
        <v>1240</v>
      </c>
      <c r="E411" s="20" t="s">
        <v>1240</v>
      </c>
      <c r="F411" s="20" t="s">
        <v>1241</v>
      </c>
      <c r="G411" s="20" t="s">
        <v>1242</v>
      </c>
      <c r="H411" s="20" t="s">
        <v>1243</v>
      </c>
      <c r="I411" s="20" t="s">
        <v>1104</v>
      </c>
      <c r="J411" s="20" t="s">
        <v>1240</v>
      </c>
      <c r="K411" s="20" t="s">
        <v>1240</v>
      </c>
      <c r="L411" s="20" t="s">
        <v>1244</v>
      </c>
      <c r="M411" s="21">
        <v>45643</v>
      </c>
      <c r="N411" t="str">
        <f t="shared" si="78"/>
        <v>8698270000</v>
      </c>
      <c r="O411" t="str">
        <f t="shared" si="79"/>
        <v>Pannónia ösztöndíj kiegészítő támogatása</v>
      </c>
      <c r="P411" t="str">
        <f t="shared" si="80"/>
        <v>KM3101</v>
      </c>
      <c r="Q411" t="str">
        <f t="shared" si="81"/>
        <v>Hallgatók, ellátottak juttatásai</v>
      </c>
      <c r="R411" t="str">
        <f t="shared" si="82"/>
        <v>KM31</v>
      </c>
      <c r="S411" t="str">
        <f t="shared" si="83"/>
        <v>Hallgatók, ellátottak juttatásai</v>
      </c>
      <c r="T411" t="str">
        <f t="shared" si="84"/>
        <v>KM3</v>
      </c>
      <c r="U411" t="str">
        <f t="shared" si="85"/>
        <v>Hallgatók, ellátottak juttatásai</v>
      </c>
      <c r="V411" t="str">
        <f t="shared" si="86"/>
        <v>KM</v>
      </c>
      <c r="W411" t="str">
        <f t="shared" si="87"/>
        <v>Működési kiadások</v>
      </c>
      <c r="X411" t="str">
        <f t="shared" si="88"/>
        <v>KIADASOK</v>
      </c>
      <c r="Y411" t="str">
        <f t="shared" si="89"/>
        <v>Kiadások</v>
      </c>
      <c r="Z411" t="str">
        <f t="shared" si="90"/>
        <v>kell</v>
      </c>
      <c r="AA411" t="str">
        <f>IF(L411&lt;&gt;"0006","nem kell",IF(AND(VLOOKUP($A411,pü_tétel_csop!$A:$B,1,1)&lt;=$A411,VLOOKUP($A411,pü_tétel_csop!$A:$B,2,1)&gt;=$A411),VLOOKUP($A411,pü_tétel_csop!$A:$D,4,1),"nincs besorolva"))</f>
        <v>KM3</v>
      </c>
    </row>
    <row r="412" spans="1:27" x14ac:dyDescent="0.25">
      <c r="A412" s="20" t="s">
        <v>1131</v>
      </c>
      <c r="B412" s="20" t="s">
        <v>1132</v>
      </c>
      <c r="C412" s="20" t="s">
        <v>1468</v>
      </c>
      <c r="D412" s="20" t="s">
        <v>1240</v>
      </c>
      <c r="E412" s="20" t="s">
        <v>1240</v>
      </c>
      <c r="F412" s="20" t="s">
        <v>1241</v>
      </c>
      <c r="G412" s="20" t="s">
        <v>1242</v>
      </c>
      <c r="H412" s="20" t="s">
        <v>1243</v>
      </c>
      <c r="I412" s="20" t="s">
        <v>1104</v>
      </c>
      <c r="J412" s="20" t="s">
        <v>1240</v>
      </c>
      <c r="K412" s="20" t="s">
        <v>1240</v>
      </c>
      <c r="L412" s="20" t="s">
        <v>1244</v>
      </c>
      <c r="M412" s="21">
        <v>45643</v>
      </c>
      <c r="N412" t="str">
        <f t="shared" si="78"/>
        <v>8698980000</v>
      </c>
      <c r="O412" t="str">
        <f t="shared" si="79"/>
        <v>Ellátottak egyéb pénzbeli juttatásai (nem. hallg)</v>
      </c>
      <c r="P412" t="str">
        <f t="shared" si="80"/>
        <v>KM3101</v>
      </c>
      <c r="Q412" t="str">
        <f t="shared" si="81"/>
        <v>Hallgatók, ellátottak juttatásai</v>
      </c>
      <c r="R412" t="str">
        <f t="shared" si="82"/>
        <v>KM31</v>
      </c>
      <c r="S412" t="str">
        <f t="shared" si="83"/>
        <v>Hallgatók, ellátottak juttatásai</v>
      </c>
      <c r="T412" t="str">
        <f t="shared" si="84"/>
        <v>KM3</v>
      </c>
      <c r="U412" t="str">
        <f t="shared" si="85"/>
        <v>Hallgatók, ellátottak juttatásai</v>
      </c>
      <c r="V412" t="str">
        <f t="shared" si="86"/>
        <v>KM</v>
      </c>
      <c r="W412" t="str">
        <f t="shared" si="87"/>
        <v>Működési kiadások</v>
      </c>
      <c r="X412" t="str">
        <f t="shared" si="88"/>
        <v>KIADASOK</v>
      </c>
      <c r="Y412" t="str">
        <f t="shared" si="89"/>
        <v>Kiadások</v>
      </c>
      <c r="Z412" t="str">
        <f t="shared" si="90"/>
        <v>kell</v>
      </c>
      <c r="AA412" t="str">
        <f>IF(L412&lt;&gt;"0006","nem kell",IF(AND(VLOOKUP($A412,pü_tétel_csop!$A:$B,1,1)&lt;=$A412,VLOOKUP($A412,pü_tétel_csop!$A:$B,2,1)&gt;=$A412),VLOOKUP($A412,pü_tétel_csop!$A:$D,4,1),"nincs besorolva"))</f>
        <v>KM3</v>
      </c>
    </row>
    <row r="413" spans="1:27" x14ac:dyDescent="0.25">
      <c r="A413" s="20" t="s">
        <v>1133</v>
      </c>
      <c r="B413" s="20" t="s">
        <v>1134</v>
      </c>
      <c r="C413" s="20" t="s">
        <v>1469</v>
      </c>
      <c r="D413" s="20" t="s">
        <v>1240</v>
      </c>
      <c r="E413" s="20" t="s">
        <v>1240</v>
      </c>
      <c r="F413" s="20" t="s">
        <v>1241</v>
      </c>
      <c r="G413" s="20" t="s">
        <v>1242</v>
      </c>
      <c r="H413" s="20" t="s">
        <v>1243</v>
      </c>
      <c r="I413" s="20" t="s">
        <v>1104</v>
      </c>
      <c r="J413" s="20" t="s">
        <v>1240</v>
      </c>
      <c r="K413" s="20" t="s">
        <v>1240</v>
      </c>
      <c r="L413" s="20" t="s">
        <v>1244</v>
      </c>
      <c r="M413" s="21">
        <v>45643</v>
      </c>
      <c r="N413" t="str">
        <f t="shared" si="78"/>
        <v>8698990000</v>
      </c>
      <c r="O413" t="str">
        <f t="shared" si="79"/>
        <v>Egyéb hallgatói pénzbeli juttatás</v>
      </c>
      <c r="P413" t="str">
        <f t="shared" si="80"/>
        <v>KM3101</v>
      </c>
      <c r="Q413" t="str">
        <f t="shared" si="81"/>
        <v>Hallgatók, ellátottak juttatásai</v>
      </c>
      <c r="R413" t="str">
        <f t="shared" si="82"/>
        <v>KM31</v>
      </c>
      <c r="S413" t="str">
        <f t="shared" si="83"/>
        <v>Hallgatók, ellátottak juttatásai</v>
      </c>
      <c r="T413" t="str">
        <f t="shared" si="84"/>
        <v>KM3</v>
      </c>
      <c r="U413" t="str">
        <f t="shared" si="85"/>
        <v>Hallgatók, ellátottak juttatásai</v>
      </c>
      <c r="V413" t="str">
        <f t="shared" si="86"/>
        <v>KM</v>
      </c>
      <c r="W413" t="str">
        <f t="shared" si="87"/>
        <v>Működési kiadások</v>
      </c>
      <c r="X413" t="str">
        <f t="shared" si="88"/>
        <v>KIADASOK</v>
      </c>
      <c r="Y413" t="str">
        <f t="shared" si="89"/>
        <v>Kiadások</v>
      </c>
      <c r="Z413" t="str">
        <f t="shared" si="90"/>
        <v>kell</v>
      </c>
      <c r="AA413" t="str">
        <f>IF(L413&lt;&gt;"0006","nem kell",IF(AND(VLOOKUP($A413,pü_tétel_csop!$A:$B,1,1)&lt;=$A413,VLOOKUP($A413,pü_tétel_csop!$A:$B,2,1)&gt;=$A413),VLOOKUP($A413,pü_tétel_csop!$A:$D,4,1),"nincs besorolva"))</f>
        <v>KM3</v>
      </c>
    </row>
    <row r="414" spans="1:27" x14ac:dyDescent="0.25">
      <c r="A414" s="20" t="s">
        <v>1015</v>
      </c>
      <c r="B414" s="20" t="s">
        <v>1944</v>
      </c>
      <c r="C414" s="20" t="s">
        <v>1945</v>
      </c>
      <c r="D414" s="20" t="s">
        <v>1240</v>
      </c>
      <c r="E414" s="20" t="s">
        <v>1240</v>
      </c>
      <c r="F414" s="20" t="s">
        <v>1241</v>
      </c>
      <c r="G414" s="20" t="s">
        <v>1242</v>
      </c>
      <c r="H414" s="20" t="s">
        <v>1243</v>
      </c>
      <c r="I414" s="20" t="s">
        <v>962</v>
      </c>
      <c r="J414" s="20" t="s">
        <v>1240</v>
      </c>
      <c r="K414" s="20" t="s">
        <v>1240</v>
      </c>
      <c r="L414" s="20" t="s">
        <v>1244</v>
      </c>
      <c r="M414" s="21">
        <v>45643</v>
      </c>
      <c r="N414" t="str">
        <f t="shared" si="78"/>
        <v>8699000000</v>
      </c>
      <c r="O414" t="str">
        <f t="shared" si="79"/>
        <v>Zárolt Egyéb különféle ráfordítások</v>
      </c>
      <c r="P414" t="str">
        <f t="shared" si="80"/>
        <v>KM2115</v>
      </c>
      <c r="Q414" t="str">
        <f t="shared" si="81"/>
        <v>Egyéb dologi kiadások</v>
      </c>
      <c r="R414" t="str">
        <f t="shared" si="82"/>
        <v>KM21</v>
      </c>
      <c r="S414" t="str">
        <f t="shared" si="83"/>
        <v>Dologi és egyéb működési</v>
      </c>
      <c r="T414" t="str">
        <f t="shared" si="84"/>
        <v>KM2</v>
      </c>
      <c r="U414" t="str">
        <f t="shared" si="85"/>
        <v>Dologi és egyéb működési</v>
      </c>
      <c r="V414" t="str">
        <f t="shared" si="86"/>
        <v>KM</v>
      </c>
      <c r="W414" t="str">
        <f t="shared" si="87"/>
        <v>Működési kiadások</v>
      </c>
      <c r="X414" t="str">
        <f t="shared" si="88"/>
        <v>KIADASOK</v>
      </c>
      <c r="Y414" t="str">
        <f t="shared" si="89"/>
        <v>Kiadások</v>
      </c>
      <c r="Z414" t="str">
        <f t="shared" si="90"/>
        <v>kell</v>
      </c>
      <c r="AA414" t="str">
        <f>IF(L414&lt;&gt;"0006","nem kell",IF(AND(VLOOKUP($A414,pü_tétel_csop!$A:$B,1,1)&lt;=$A414,VLOOKUP($A414,pü_tétel_csop!$A:$B,2,1)&gt;=$A414),VLOOKUP($A414,pü_tétel_csop!$A:$D,4,1),"nincs besorolva"))</f>
        <v>KM2</v>
      </c>
    </row>
    <row r="415" spans="1:27" x14ac:dyDescent="0.25">
      <c r="A415" s="20" t="s">
        <v>1946</v>
      </c>
      <c r="B415" s="20" t="s">
        <v>1016</v>
      </c>
      <c r="C415" s="20" t="s">
        <v>1470</v>
      </c>
      <c r="D415" s="20" t="s">
        <v>1240</v>
      </c>
      <c r="E415" s="20" t="s">
        <v>1240</v>
      </c>
      <c r="F415" s="20" t="s">
        <v>1241</v>
      </c>
      <c r="G415" s="20" t="s">
        <v>1242</v>
      </c>
      <c r="H415" s="20" t="s">
        <v>1243</v>
      </c>
      <c r="I415" s="20" t="s">
        <v>962</v>
      </c>
      <c r="J415" s="20" t="s">
        <v>1240</v>
      </c>
      <c r="K415" s="20" t="s">
        <v>1240</v>
      </c>
      <c r="L415" s="20" t="s">
        <v>1244</v>
      </c>
      <c r="M415" s="21">
        <v>45643</v>
      </c>
      <c r="N415" t="str">
        <f t="shared" si="78"/>
        <v>8699100000</v>
      </c>
      <c r="O415" t="str">
        <f t="shared" si="79"/>
        <v>Egyéb különféle ráfordítások</v>
      </c>
      <c r="P415" t="str">
        <f t="shared" si="80"/>
        <v>KM2115</v>
      </c>
      <c r="Q415" t="str">
        <f t="shared" si="81"/>
        <v>Egyéb dologi kiadások</v>
      </c>
      <c r="R415" t="str">
        <f t="shared" si="82"/>
        <v>KM21</v>
      </c>
      <c r="S415" t="str">
        <f t="shared" si="83"/>
        <v>Dologi és egyéb működési</v>
      </c>
      <c r="T415" t="str">
        <f t="shared" si="84"/>
        <v>KM2</v>
      </c>
      <c r="U415" t="str">
        <f t="shared" si="85"/>
        <v>Dologi és egyéb működési</v>
      </c>
      <c r="V415" t="str">
        <f t="shared" si="86"/>
        <v>KM</v>
      </c>
      <c r="W415" t="str">
        <f t="shared" si="87"/>
        <v>Működési kiadások</v>
      </c>
      <c r="X415" t="str">
        <f t="shared" si="88"/>
        <v>KIADASOK</v>
      </c>
      <c r="Y415" t="str">
        <f t="shared" si="89"/>
        <v>Kiadások</v>
      </c>
      <c r="Z415" t="str">
        <f t="shared" si="90"/>
        <v>kell</v>
      </c>
      <c r="AA415" t="str">
        <f>IF(L415&lt;&gt;"0006","nem kell",IF(AND(VLOOKUP($A415,pü_tétel_csop!$A:$B,1,1)&lt;=$A415,VLOOKUP($A415,pü_tétel_csop!$A:$B,2,1)&gt;=$A415),VLOOKUP($A415,pü_tétel_csop!$A:$D,4,1),"nincs besorolva"))</f>
        <v>KM2</v>
      </c>
    </row>
    <row r="416" spans="1:27" x14ac:dyDescent="0.25">
      <c r="A416" s="20" t="s">
        <v>2316</v>
      </c>
      <c r="B416" s="20" t="s">
        <v>2317</v>
      </c>
      <c r="C416" s="20" t="s">
        <v>2317</v>
      </c>
      <c r="D416" s="20" t="s">
        <v>1240</v>
      </c>
      <c r="E416" s="20" t="s">
        <v>1240</v>
      </c>
      <c r="F416" s="20" t="s">
        <v>1241</v>
      </c>
      <c r="G416" s="20" t="s">
        <v>1242</v>
      </c>
      <c r="H416" s="20" t="s">
        <v>1243</v>
      </c>
      <c r="I416" s="20" t="s">
        <v>962</v>
      </c>
      <c r="J416" s="20" t="s">
        <v>1240</v>
      </c>
      <c r="K416" s="20" t="s">
        <v>1240</v>
      </c>
      <c r="L416" s="20" t="s">
        <v>1244</v>
      </c>
      <c r="M416" s="21">
        <v>45643</v>
      </c>
      <c r="N416" t="str">
        <f t="shared" si="78"/>
        <v>8699200000</v>
      </c>
      <c r="O416" t="str">
        <f t="shared" si="79"/>
        <v>EPR díj</v>
      </c>
      <c r="P416" t="str">
        <f t="shared" si="80"/>
        <v>KM2115</v>
      </c>
      <c r="Q416" t="str">
        <f t="shared" si="81"/>
        <v>Egyéb dologi kiadások</v>
      </c>
      <c r="R416" t="str">
        <f t="shared" si="82"/>
        <v>KM21</v>
      </c>
      <c r="S416" t="str">
        <f t="shared" si="83"/>
        <v>Dologi és egyéb működési</v>
      </c>
      <c r="T416" t="str">
        <f t="shared" si="84"/>
        <v>KM2</v>
      </c>
      <c r="U416" t="str">
        <f t="shared" si="85"/>
        <v>Dologi és egyéb működési</v>
      </c>
      <c r="V416" t="str">
        <f t="shared" si="86"/>
        <v>KM</v>
      </c>
      <c r="W416" t="str">
        <f t="shared" si="87"/>
        <v>Működési kiadások</v>
      </c>
      <c r="X416" t="str">
        <f t="shared" si="88"/>
        <v>KIADASOK</v>
      </c>
      <c r="Y416" t="str">
        <f t="shared" si="89"/>
        <v>Kiadások</v>
      </c>
      <c r="Z416" t="str">
        <f t="shared" si="90"/>
        <v>kell</v>
      </c>
      <c r="AA416" t="str">
        <f>IF(L416&lt;&gt;"0006","nem kell",IF(AND(VLOOKUP($A416,pü_tétel_csop!$A:$B,1,1)&lt;=$A416,VLOOKUP($A416,pü_tétel_csop!$A:$B,2,1)&gt;=$A416),VLOOKUP($A416,pü_tétel_csop!$A:$D,4,1),"nincs besorolva"))</f>
        <v>KM2</v>
      </c>
    </row>
    <row r="417" spans="1:27" x14ac:dyDescent="0.25">
      <c r="A417" s="20" t="s">
        <v>2361</v>
      </c>
      <c r="B417" s="20" t="s">
        <v>2362</v>
      </c>
      <c r="C417" s="20" t="s">
        <v>2362</v>
      </c>
      <c r="D417" s="20" t="s">
        <v>1240</v>
      </c>
      <c r="E417" s="20" t="s">
        <v>1240</v>
      </c>
      <c r="F417" s="20" t="s">
        <v>1241</v>
      </c>
      <c r="G417" s="20" t="s">
        <v>1242</v>
      </c>
      <c r="H417" s="20" t="s">
        <v>1243</v>
      </c>
      <c r="I417" s="20" t="s">
        <v>962</v>
      </c>
      <c r="J417" s="20" t="s">
        <v>1240</v>
      </c>
      <c r="K417" s="20" t="s">
        <v>1240</v>
      </c>
      <c r="L417" s="20" t="s">
        <v>1244</v>
      </c>
      <c r="M417" s="21">
        <v>45643</v>
      </c>
      <c r="N417" t="str">
        <f t="shared" si="78"/>
        <v>8699210000</v>
      </c>
      <c r="O417" t="str">
        <f t="shared" si="79"/>
        <v>Visszaváltási díj</v>
      </c>
      <c r="P417" t="str">
        <f t="shared" si="80"/>
        <v>KM2115</v>
      </c>
      <c r="Q417" t="str">
        <f t="shared" si="81"/>
        <v>Egyéb dologi kiadások</v>
      </c>
      <c r="R417" t="str">
        <f t="shared" si="82"/>
        <v>KM21</v>
      </c>
      <c r="S417" t="str">
        <f t="shared" si="83"/>
        <v>Dologi és egyéb működési</v>
      </c>
      <c r="T417" t="str">
        <f t="shared" si="84"/>
        <v>KM2</v>
      </c>
      <c r="U417" t="str">
        <f t="shared" si="85"/>
        <v>Dologi és egyéb működési</v>
      </c>
      <c r="V417" t="str">
        <f t="shared" si="86"/>
        <v>KM</v>
      </c>
      <c r="W417" t="str">
        <f t="shared" si="87"/>
        <v>Működési kiadások</v>
      </c>
      <c r="X417" t="str">
        <f t="shared" si="88"/>
        <v>KIADASOK</v>
      </c>
      <c r="Y417" t="str">
        <f t="shared" si="89"/>
        <v>Kiadások</v>
      </c>
      <c r="Z417" t="str">
        <f t="shared" si="90"/>
        <v>kell</v>
      </c>
      <c r="AA417" t="str">
        <f>IF(L417&lt;&gt;"0006","nem kell",IF(AND(VLOOKUP($A417,pü_tétel_csop!$A:$B,1,1)&lt;=$A417,VLOOKUP($A417,pü_tétel_csop!$A:$B,2,1)&gt;=$A417),VLOOKUP($A417,pü_tétel_csop!$A:$D,4,1),"nincs besorolva"))</f>
        <v>KM2</v>
      </c>
    </row>
    <row r="418" spans="1:27" x14ac:dyDescent="0.25">
      <c r="A418" s="20" t="s">
        <v>1021</v>
      </c>
      <c r="B418" s="20" t="s">
        <v>1022</v>
      </c>
      <c r="C418" s="20" t="s">
        <v>1471</v>
      </c>
      <c r="D418" s="20" t="s">
        <v>1240</v>
      </c>
      <c r="E418" s="20" t="s">
        <v>1240</v>
      </c>
      <c r="F418" s="20" t="s">
        <v>1241</v>
      </c>
      <c r="G418" s="20" t="s">
        <v>1242</v>
      </c>
      <c r="H418" s="20" t="s">
        <v>1243</v>
      </c>
      <c r="I418" s="20" t="s">
        <v>1019</v>
      </c>
      <c r="J418" s="20" t="s">
        <v>1240</v>
      </c>
      <c r="K418" s="20" t="s">
        <v>1240</v>
      </c>
      <c r="L418" s="20" t="s">
        <v>1244</v>
      </c>
      <c r="M418" s="21">
        <v>45643</v>
      </c>
      <c r="N418" t="str">
        <f t="shared" si="78"/>
        <v>8761000000</v>
      </c>
      <c r="O418" t="str">
        <f t="shared" si="79"/>
        <v>Deviza, valuta Ft-ra átváltásának árfolyamveszt</v>
      </c>
      <c r="P418" t="str">
        <f t="shared" si="80"/>
        <v>KM2116</v>
      </c>
      <c r="Q418" t="str">
        <f t="shared" si="81"/>
        <v>Pénzügyi műveletek kiadásai</v>
      </c>
      <c r="R418" t="str">
        <f t="shared" si="82"/>
        <v>KM21</v>
      </c>
      <c r="S418" t="str">
        <f t="shared" si="83"/>
        <v>Dologi és egyéb működési</v>
      </c>
      <c r="T418" t="str">
        <f t="shared" si="84"/>
        <v>KM2</v>
      </c>
      <c r="U418" t="str">
        <f t="shared" si="85"/>
        <v>Dologi és egyéb működési</v>
      </c>
      <c r="V418" t="str">
        <f t="shared" si="86"/>
        <v>KM</v>
      </c>
      <c r="W418" t="str">
        <f t="shared" si="87"/>
        <v>Működési kiadások</v>
      </c>
      <c r="X418" t="str">
        <f t="shared" si="88"/>
        <v>KIADASOK</v>
      </c>
      <c r="Y418" t="str">
        <f t="shared" si="89"/>
        <v>Kiadások</v>
      </c>
      <c r="Z418" t="str">
        <f t="shared" si="90"/>
        <v>kell</v>
      </c>
      <c r="AA418" t="str">
        <f>IF(L418&lt;&gt;"0006","nem kell",IF(AND(VLOOKUP($A418,pü_tétel_csop!$A:$B,1,1)&lt;=$A418,VLOOKUP($A418,pü_tétel_csop!$A:$B,2,1)&gt;=$A418),VLOOKUP($A418,pü_tétel_csop!$A:$D,4,1),"nincs besorolva"))</f>
        <v>KM2</v>
      </c>
    </row>
    <row r="419" spans="1:27" x14ac:dyDescent="0.25">
      <c r="A419" s="20" t="s">
        <v>1023</v>
      </c>
      <c r="B419" s="20" t="s">
        <v>1024</v>
      </c>
      <c r="C419" s="20" t="s">
        <v>1472</v>
      </c>
      <c r="D419" s="20" t="s">
        <v>1240</v>
      </c>
      <c r="E419" s="20" t="s">
        <v>1240</v>
      </c>
      <c r="F419" s="20" t="s">
        <v>1241</v>
      </c>
      <c r="G419" s="20" t="s">
        <v>1242</v>
      </c>
      <c r="H419" s="20" t="s">
        <v>1243</v>
      </c>
      <c r="I419" s="20" t="s">
        <v>1019</v>
      </c>
      <c r="J419" s="20" t="s">
        <v>1240</v>
      </c>
      <c r="K419" s="20" t="s">
        <v>1240</v>
      </c>
      <c r="L419" s="20" t="s">
        <v>1244</v>
      </c>
      <c r="M419" s="21">
        <v>45643</v>
      </c>
      <c r="N419" t="str">
        <f t="shared" si="78"/>
        <v>8762000000</v>
      </c>
      <c r="O419" t="str">
        <f t="shared" si="79"/>
        <v>Devizára szóló eszköz, köt. pü-ileg rend. árf.vesz</v>
      </c>
      <c r="P419" t="str">
        <f t="shared" si="80"/>
        <v>KM2116</v>
      </c>
      <c r="Q419" t="str">
        <f t="shared" si="81"/>
        <v>Pénzügyi műveletek kiadásai</v>
      </c>
      <c r="R419" t="str">
        <f t="shared" si="82"/>
        <v>KM21</v>
      </c>
      <c r="S419" t="str">
        <f t="shared" si="83"/>
        <v>Dologi és egyéb működési</v>
      </c>
      <c r="T419" t="str">
        <f t="shared" si="84"/>
        <v>KM2</v>
      </c>
      <c r="U419" t="str">
        <f t="shared" si="85"/>
        <v>Dologi és egyéb működési</v>
      </c>
      <c r="V419" t="str">
        <f t="shared" si="86"/>
        <v>KM</v>
      </c>
      <c r="W419" t="str">
        <f t="shared" si="87"/>
        <v>Működési kiadások</v>
      </c>
      <c r="X419" t="str">
        <f t="shared" si="88"/>
        <v>KIADASOK</v>
      </c>
      <c r="Y419" t="str">
        <f t="shared" si="89"/>
        <v>Kiadások</v>
      </c>
      <c r="Z419" t="str">
        <f t="shared" si="90"/>
        <v>kell</v>
      </c>
      <c r="AA419" t="str">
        <f>IF(L419&lt;&gt;"0006","nem kell",IF(AND(VLOOKUP($A419,pü_tétel_csop!$A:$B,1,1)&lt;=$A419,VLOOKUP($A419,pü_tétel_csop!$A:$B,2,1)&gt;=$A419),VLOOKUP($A419,pü_tétel_csop!$A:$D,4,1),"nincs besorolva"))</f>
        <v>KM2</v>
      </c>
    </row>
    <row r="420" spans="1:27" x14ac:dyDescent="0.25">
      <c r="A420" s="20" t="s">
        <v>1017</v>
      </c>
      <c r="B420" s="20" t="s">
        <v>1018</v>
      </c>
      <c r="C420" s="20" t="s">
        <v>1018</v>
      </c>
      <c r="D420" s="20" t="s">
        <v>1240</v>
      </c>
      <c r="E420" s="20" t="s">
        <v>1240</v>
      </c>
      <c r="F420" s="20" t="s">
        <v>1241</v>
      </c>
      <c r="G420" s="20" t="s">
        <v>1242</v>
      </c>
      <c r="H420" s="20" t="s">
        <v>1243</v>
      </c>
      <c r="I420" s="20" t="s">
        <v>962</v>
      </c>
      <c r="J420" s="20" t="s">
        <v>1240</v>
      </c>
      <c r="K420" s="20" t="s">
        <v>1240</v>
      </c>
      <c r="L420" s="20" t="s">
        <v>1244</v>
      </c>
      <c r="M420" s="21">
        <v>45643</v>
      </c>
      <c r="N420" t="str">
        <f t="shared" si="78"/>
        <v>8910000000</v>
      </c>
      <c r="O420" t="str">
        <f t="shared" si="79"/>
        <v>Társasági adó</v>
      </c>
      <c r="P420" t="str">
        <f t="shared" si="80"/>
        <v>KM2115</v>
      </c>
      <c r="Q420" t="str">
        <f t="shared" si="81"/>
        <v>Egyéb dologi kiadások</v>
      </c>
      <c r="R420" t="str">
        <f t="shared" si="82"/>
        <v>KM21</v>
      </c>
      <c r="S420" t="str">
        <f t="shared" si="83"/>
        <v>Dologi és egyéb működési</v>
      </c>
      <c r="T420" t="str">
        <f t="shared" si="84"/>
        <v>KM2</v>
      </c>
      <c r="U420" t="str">
        <f t="shared" si="85"/>
        <v>Dologi és egyéb működési</v>
      </c>
      <c r="V420" t="str">
        <f t="shared" si="86"/>
        <v>KM</v>
      </c>
      <c r="W420" t="str">
        <f t="shared" si="87"/>
        <v>Működési kiadások</v>
      </c>
      <c r="X420" t="str">
        <f t="shared" si="88"/>
        <v>KIADASOK</v>
      </c>
      <c r="Y420" t="str">
        <f t="shared" si="89"/>
        <v>Kiadások</v>
      </c>
      <c r="Z420" t="str">
        <f t="shared" si="90"/>
        <v>kell</v>
      </c>
      <c r="AA420" t="str">
        <f>IF(L420&lt;&gt;"0006","nem kell",IF(AND(VLOOKUP($A420,pü_tétel_csop!$A:$B,1,1)&lt;=$A420,VLOOKUP($A420,pü_tétel_csop!$A:$B,2,1)&gt;=$A420),VLOOKUP($A420,pü_tétel_csop!$A:$D,4,1),"nincs besorolva"))</f>
        <v>KM2</v>
      </c>
    </row>
    <row r="421" spans="1:27" x14ac:dyDescent="0.25">
      <c r="A421" s="20" t="s">
        <v>199</v>
      </c>
      <c r="B421" s="20" t="s">
        <v>200</v>
      </c>
      <c r="C421" s="20" t="s">
        <v>1473</v>
      </c>
      <c r="D421" s="20" t="s">
        <v>1240</v>
      </c>
      <c r="E421" s="20" t="s">
        <v>1240</v>
      </c>
      <c r="F421" s="20" t="s">
        <v>1241</v>
      </c>
      <c r="G421" s="20" t="s">
        <v>1242</v>
      </c>
      <c r="H421" s="20" t="s">
        <v>1241</v>
      </c>
      <c r="I421" s="20" t="s">
        <v>197</v>
      </c>
      <c r="J421" s="20" t="s">
        <v>1240</v>
      </c>
      <c r="K421" s="20" t="s">
        <v>1240</v>
      </c>
      <c r="L421" s="20" t="s">
        <v>1244</v>
      </c>
      <c r="M421" s="21">
        <v>45643</v>
      </c>
      <c r="N421" t="str">
        <f t="shared" si="78"/>
        <v>9111110000</v>
      </c>
      <c r="O421" t="str">
        <f t="shared" si="79"/>
        <v>Gyógyszer értékesítés B</v>
      </c>
      <c r="P421" t="str">
        <f t="shared" si="80"/>
        <v>BE1112</v>
      </c>
      <c r="Q421" t="str">
        <f t="shared" si="81"/>
        <v>Egyéb saját bevételek</v>
      </c>
      <c r="R421" t="str">
        <f t="shared" si="82"/>
        <v>BE11</v>
      </c>
      <c r="S421" t="str">
        <f t="shared" si="83"/>
        <v>Saját bevételek</v>
      </c>
      <c r="T421" t="str">
        <f t="shared" si="84"/>
        <v>BE1</v>
      </c>
      <c r="U421" t="str">
        <f t="shared" si="85"/>
        <v>Bevételek</v>
      </c>
      <c r="V421" t="str">
        <f t="shared" si="86"/>
        <v>BE</v>
      </c>
      <c r="W421" t="str">
        <f t="shared" si="87"/>
        <v>Bevételek</v>
      </c>
      <c r="X421" t="str">
        <f t="shared" si="88"/>
        <v>BEVETELEK</v>
      </c>
      <c r="Y421" t="str">
        <f t="shared" si="89"/>
        <v>Bevételek</v>
      </c>
      <c r="Z421" t="str">
        <f t="shared" si="90"/>
        <v>kell</v>
      </c>
      <c r="AA421" t="str">
        <f>IF(L421&lt;&gt;"0006","nem kell",IF(AND(VLOOKUP($A421,pü_tétel_csop!$A:$B,1,1)&lt;=$A421,VLOOKUP($A421,pü_tétel_csop!$A:$B,2,1)&gt;=$A421),VLOOKUP($A421,pü_tétel_csop!$A:$D,4,1),"nincs besorolva"))</f>
        <v>BE11</v>
      </c>
    </row>
    <row r="422" spans="1:27" x14ac:dyDescent="0.25">
      <c r="A422" s="20" t="s">
        <v>201</v>
      </c>
      <c r="B422" s="20" t="s">
        <v>202</v>
      </c>
      <c r="C422" s="20" t="s">
        <v>1474</v>
      </c>
      <c r="D422" s="20" t="s">
        <v>1240</v>
      </c>
      <c r="E422" s="20" t="s">
        <v>1240</v>
      </c>
      <c r="F422" s="20" t="s">
        <v>1241</v>
      </c>
      <c r="G422" s="20" t="s">
        <v>1242</v>
      </c>
      <c r="H422" s="20" t="s">
        <v>1241</v>
      </c>
      <c r="I422" s="20" t="s">
        <v>197</v>
      </c>
      <c r="J422" s="20" t="s">
        <v>1240</v>
      </c>
      <c r="K422" s="20" t="s">
        <v>1240</v>
      </c>
      <c r="L422" s="20" t="s">
        <v>1244</v>
      </c>
      <c r="M422" s="21">
        <v>45643</v>
      </c>
      <c r="N422" t="str">
        <f t="shared" si="78"/>
        <v>9111120000</v>
      </c>
      <c r="O422" t="str">
        <f t="shared" si="79"/>
        <v>Hallgatói jegyzet, tankönyv ért. B</v>
      </c>
      <c r="P422" t="str">
        <f t="shared" si="80"/>
        <v>BE1112</v>
      </c>
      <c r="Q422" t="str">
        <f t="shared" si="81"/>
        <v>Egyéb saját bevételek</v>
      </c>
      <c r="R422" t="str">
        <f t="shared" si="82"/>
        <v>BE11</v>
      </c>
      <c r="S422" t="str">
        <f t="shared" si="83"/>
        <v>Saját bevételek</v>
      </c>
      <c r="T422" t="str">
        <f t="shared" si="84"/>
        <v>BE1</v>
      </c>
      <c r="U422" t="str">
        <f t="shared" si="85"/>
        <v>Bevételek</v>
      </c>
      <c r="V422" t="str">
        <f t="shared" si="86"/>
        <v>BE</v>
      </c>
      <c r="W422" t="str">
        <f t="shared" si="87"/>
        <v>Bevételek</v>
      </c>
      <c r="X422" t="str">
        <f t="shared" si="88"/>
        <v>BEVETELEK</v>
      </c>
      <c r="Y422" t="str">
        <f t="shared" si="89"/>
        <v>Bevételek</v>
      </c>
      <c r="Z422" t="str">
        <f t="shared" si="90"/>
        <v>kell</v>
      </c>
      <c r="AA422" t="str">
        <f>IF(L422&lt;&gt;"0006","nem kell",IF(AND(VLOOKUP($A422,pü_tétel_csop!$A:$B,1,1)&lt;=$A422,VLOOKUP($A422,pü_tétel_csop!$A:$B,2,1)&gt;=$A422),VLOOKUP($A422,pü_tétel_csop!$A:$D,4,1),"nincs besorolva"))</f>
        <v>BE11</v>
      </c>
    </row>
    <row r="423" spans="1:27" x14ac:dyDescent="0.25">
      <c r="A423" s="20" t="s">
        <v>203</v>
      </c>
      <c r="B423" s="20" t="s">
        <v>204</v>
      </c>
      <c r="C423" s="20" t="s">
        <v>204</v>
      </c>
      <c r="D423" s="20" t="s">
        <v>1240</v>
      </c>
      <c r="E423" s="20" t="s">
        <v>1240</v>
      </c>
      <c r="F423" s="20" t="s">
        <v>1241</v>
      </c>
      <c r="G423" s="20" t="s">
        <v>1242</v>
      </c>
      <c r="H423" s="20" t="s">
        <v>1241</v>
      </c>
      <c r="I423" s="20" t="s">
        <v>197</v>
      </c>
      <c r="J423" s="20" t="s">
        <v>1240</v>
      </c>
      <c r="K423" s="20" t="s">
        <v>1240</v>
      </c>
      <c r="L423" s="20" t="s">
        <v>1244</v>
      </c>
      <c r="M423" s="21">
        <v>45643</v>
      </c>
      <c r="N423" t="str">
        <f t="shared" si="78"/>
        <v>9111130000</v>
      </c>
      <c r="O423" t="str">
        <f t="shared" si="79"/>
        <v>Hulladék értékesítés</v>
      </c>
      <c r="P423" t="str">
        <f t="shared" si="80"/>
        <v>BE1112</v>
      </c>
      <c r="Q423" t="str">
        <f t="shared" si="81"/>
        <v>Egyéb saját bevételek</v>
      </c>
      <c r="R423" t="str">
        <f t="shared" si="82"/>
        <v>BE11</v>
      </c>
      <c r="S423" t="str">
        <f t="shared" si="83"/>
        <v>Saját bevételek</v>
      </c>
      <c r="T423" t="str">
        <f t="shared" si="84"/>
        <v>BE1</v>
      </c>
      <c r="U423" t="str">
        <f t="shared" si="85"/>
        <v>Bevételek</v>
      </c>
      <c r="V423" t="str">
        <f t="shared" si="86"/>
        <v>BE</v>
      </c>
      <c r="W423" t="str">
        <f t="shared" si="87"/>
        <v>Bevételek</v>
      </c>
      <c r="X423" t="str">
        <f t="shared" si="88"/>
        <v>BEVETELEK</v>
      </c>
      <c r="Y423" t="str">
        <f t="shared" si="89"/>
        <v>Bevételek</v>
      </c>
      <c r="Z423" t="str">
        <f t="shared" si="90"/>
        <v>kell</v>
      </c>
      <c r="AA423" t="str">
        <f>IF(L423&lt;&gt;"0006","nem kell",IF(AND(VLOOKUP($A423,pü_tétel_csop!$A:$B,1,1)&lt;=$A423,VLOOKUP($A423,pü_tétel_csop!$A:$B,2,1)&gt;=$A423),VLOOKUP($A423,pü_tétel_csop!$A:$D,4,1),"nincs besorolva"))</f>
        <v>BE11</v>
      </c>
    </row>
    <row r="424" spans="1:27" x14ac:dyDescent="0.25">
      <c r="A424" s="20" t="s">
        <v>205</v>
      </c>
      <c r="B424" s="20" t="s">
        <v>206</v>
      </c>
      <c r="C424" s="20" t="s">
        <v>206</v>
      </c>
      <c r="D424" s="20" t="s">
        <v>1240</v>
      </c>
      <c r="E424" s="20" t="s">
        <v>1240</v>
      </c>
      <c r="F424" s="20" t="s">
        <v>1241</v>
      </c>
      <c r="G424" s="20" t="s">
        <v>1242</v>
      </c>
      <c r="H424" s="20" t="s">
        <v>1241</v>
      </c>
      <c r="I424" s="20" t="s">
        <v>197</v>
      </c>
      <c r="J424" s="20" t="s">
        <v>1240</v>
      </c>
      <c r="K424" s="20" t="s">
        <v>1240</v>
      </c>
      <c r="L424" s="20" t="s">
        <v>1244</v>
      </c>
      <c r="M424" s="21">
        <v>45643</v>
      </c>
      <c r="N424" t="str">
        <f t="shared" si="78"/>
        <v>9111140000</v>
      </c>
      <c r="O424" t="str">
        <f t="shared" si="79"/>
        <v>Borértékesítés</v>
      </c>
      <c r="P424" t="str">
        <f t="shared" si="80"/>
        <v>BE1112</v>
      </c>
      <c r="Q424" t="str">
        <f t="shared" si="81"/>
        <v>Egyéb saját bevételek</v>
      </c>
      <c r="R424" t="str">
        <f t="shared" si="82"/>
        <v>BE11</v>
      </c>
      <c r="S424" t="str">
        <f t="shared" si="83"/>
        <v>Saját bevételek</v>
      </c>
      <c r="T424" t="str">
        <f t="shared" si="84"/>
        <v>BE1</v>
      </c>
      <c r="U424" t="str">
        <f t="shared" si="85"/>
        <v>Bevételek</v>
      </c>
      <c r="V424" t="str">
        <f t="shared" si="86"/>
        <v>BE</v>
      </c>
      <c r="W424" t="str">
        <f t="shared" si="87"/>
        <v>Bevételek</v>
      </c>
      <c r="X424" t="str">
        <f t="shared" si="88"/>
        <v>BEVETELEK</v>
      </c>
      <c r="Y424" t="str">
        <f t="shared" si="89"/>
        <v>Bevételek</v>
      </c>
      <c r="Z424" t="str">
        <f t="shared" si="90"/>
        <v>kell</v>
      </c>
      <c r="AA424" t="str">
        <f>IF(L424&lt;&gt;"0006","nem kell",IF(AND(VLOOKUP($A424,pü_tétel_csop!$A:$B,1,1)&lt;=$A424,VLOOKUP($A424,pü_tétel_csop!$A:$B,2,1)&gt;=$A424),VLOOKUP($A424,pü_tétel_csop!$A:$D,4,1),"nincs besorolva"))</f>
        <v>BE11</v>
      </c>
    </row>
    <row r="425" spans="1:27" x14ac:dyDescent="0.25">
      <c r="A425" s="20" t="s">
        <v>207</v>
      </c>
      <c r="B425" s="20" t="s">
        <v>208</v>
      </c>
      <c r="C425" s="20" t="s">
        <v>208</v>
      </c>
      <c r="D425" s="20" t="s">
        <v>1240</v>
      </c>
      <c r="E425" s="20" t="s">
        <v>1240</v>
      </c>
      <c r="F425" s="20" t="s">
        <v>1241</v>
      </c>
      <c r="G425" s="20" t="s">
        <v>1242</v>
      </c>
      <c r="H425" s="20" t="s">
        <v>1241</v>
      </c>
      <c r="I425" s="20" t="s">
        <v>197</v>
      </c>
      <c r="J425" s="20" t="s">
        <v>1240</v>
      </c>
      <c r="K425" s="20" t="s">
        <v>1240</v>
      </c>
      <c r="L425" s="20" t="s">
        <v>1244</v>
      </c>
      <c r="M425" s="21">
        <v>45643</v>
      </c>
      <c r="N425" t="str">
        <f t="shared" si="78"/>
        <v>9111150000</v>
      </c>
      <c r="O425" t="str">
        <f t="shared" si="79"/>
        <v>Szőlőértékesítés</v>
      </c>
      <c r="P425" t="str">
        <f t="shared" si="80"/>
        <v>BE1112</v>
      </c>
      <c r="Q425" t="str">
        <f t="shared" si="81"/>
        <v>Egyéb saját bevételek</v>
      </c>
      <c r="R425" t="str">
        <f t="shared" si="82"/>
        <v>BE11</v>
      </c>
      <c r="S425" t="str">
        <f t="shared" si="83"/>
        <v>Saját bevételek</v>
      </c>
      <c r="T425" t="str">
        <f t="shared" si="84"/>
        <v>BE1</v>
      </c>
      <c r="U425" t="str">
        <f t="shared" si="85"/>
        <v>Bevételek</v>
      </c>
      <c r="V425" t="str">
        <f t="shared" si="86"/>
        <v>BE</v>
      </c>
      <c r="W425" t="str">
        <f t="shared" si="87"/>
        <v>Bevételek</v>
      </c>
      <c r="X425" t="str">
        <f t="shared" si="88"/>
        <v>BEVETELEK</v>
      </c>
      <c r="Y425" t="str">
        <f t="shared" si="89"/>
        <v>Bevételek</v>
      </c>
      <c r="Z425" t="str">
        <f t="shared" si="90"/>
        <v>kell</v>
      </c>
      <c r="AA425" t="str">
        <f>IF(L425&lt;&gt;"0006","nem kell",IF(AND(VLOOKUP($A425,pü_tétel_csop!$A:$B,1,1)&lt;=$A425,VLOOKUP($A425,pü_tétel_csop!$A:$B,2,1)&gt;=$A425),VLOOKUP($A425,pü_tétel_csop!$A:$D,4,1),"nincs besorolva"))</f>
        <v>BE11</v>
      </c>
    </row>
    <row r="426" spans="1:27" x14ac:dyDescent="0.25">
      <c r="A426" s="20" t="s">
        <v>209</v>
      </c>
      <c r="B426" s="20" t="s">
        <v>210</v>
      </c>
      <c r="C426" s="20" t="s">
        <v>1475</v>
      </c>
      <c r="D426" s="20" t="s">
        <v>1240</v>
      </c>
      <c r="E426" s="20" t="s">
        <v>1240</v>
      </c>
      <c r="F426" s="20" t="s">
        <v>1241</v>
      </c>
      <c r="G426" s="20" t="s">
        <v>1242</v>
      </c>
      <c r="H426" s="20" t="s">
        <v>1241</v>
      </c>
      <c r="I426" s="20" t="s">
        <v>197</v>
      </c>
      <c r="J426" s="20" t="s">
        <v>1240</v>
      </c>
      <c r="K426" s="20" t="s">
        <v>1240</v>
      </c>
      <c r="L426" s="20" t="s">
        <v>1244</v>
      </c>
      <c r="M426" s="21">
        <v>45643</v>
      </c>
      <c r="N426" t="str">
        <f t="shared" si="78"/>
        <v>9111160000</v>
      </c>
      <c r="O426" t="str">
        <f t="shared" si="79"/>
        <v>Oltóvessző értékesítés</v>
      </c>
      <c r="P426" t="str">
        <f t="shared" si="80"/>
        <v>BE1112</v>
      </c>
      <c r="Q426" t="str">
        <f t="shared" si="81"/>
        <v>Egyéb saját bevételek</v>
      </c>
      <c r="R426" t="str">
        <f t="shared" si="82"/>
        <v>BE11</v>
      </c>
      <c r="S426" t="str">
        <f t="shared" si="83"/>
        <v>Saját bevételek</v>
      </c>
      <c r="T426" t="str">
        <f t="shared" si="84"/>
        <v>BE1</v>
      </c>
      <c r="U426" t="str">
        <f t="shared" si="85"/>
        <v>Bevételek</v>
      </c>
      <c r="V426" t="str">
        <f t="shared" si="86"/>
        <v>BE</v>
      </c>
      <c r="W426" t="str">
        <f t="shared" si="87"/>
        <v>Bevételek</v>
      </c>
      <c r="X426" t="str">
        <f t="shared" si="88"/>
        <v>BEVETELEK</v>
      </c>
      <c r="Y426" t="str">
        <f t="shared" si="89"/>
        <v>Bevételek</v>
      </c>
      <c r="Z426" t="str">
        <f t="shared" si="90"/>
        <v>kell</v>
      </c>
      <c r="AA426" t="str">
        <f>IF(L426&lt;&gt;"0006","nem kell",IF(AND(VLOOKUP($A426,pü_tétel_csop!$A:$B,1,1)&lt;=$A426,VLOOKUP($A426,pü_tétel_csop!$A:$B,2,1)&gt;=$A426),VLOOKUP($A426,pü_tétel_csop!$A:$D,4,1),"nincs besorolva"))</f>
        <v>BE11</v>
      </c>
    </row>
    <row r="427" spans="1:27" x14ac:dyDescent="0.25">
      <c r="A427" s="20" t="s">
        <v>211</v>
      </c>
      <c r="B427" s="20" t="s">
        <v>212</v>
      </c>
      <c r="C427" s="20" t="s">
        <v>1476</v>
      </c>
      <c r="D427" s="20" t="s">
        <v>1240</v>
      </c>
      <c r="E427" s="20" t="s">
        <v>1240</v>
      </c>
      <c r="F427" s="20" t="s">
        <v>1241</v>
      </c>
      <c r="G427" s="20" t="s">
        <v>1242</v>
      </c>
      <c r="H427" s="20" t="s">
        <v>1241</v>
      </c>
      <c r="I427" s="20" t="s">
        <v>197</v>
      </c>
      <c r="J427" s="20" t="s">
        <v>1240</v>
      </c>
      <c r="K427" s="20" t="s">
        <v>1240</v>
      </c>
      <c r="L427" s="20" t="s">
        <v>1244</v>
      </c>
      <c r="M427" s="21">
        <v>45643</v>
      </c>
      <c r="N427" t="str">
        <f t="shared" si="78"/>
        <v>9111170000</v>
      </c>
      <c r="O427" t="str">
        <f t="shared" si="79"/>
        <v>Egyéb áru- és készletértékesítés ellenértéke</v>
      </c>
      <c r="P427" t="str">
        <f t="shared" si="80"/>
        <v>BE1112</v>
      </c>
      <c r="Q427" t="str">
        <f t="shared" si="81"/>
        <v>Egyéb saját bevételek</v>
      </c>
      <c r="R427" t="str">
        <f t="shared" si="82"/>
        <v>BE11</v>
      </c>
      <c r="S427" t="str">
        <f t="shared" si="83"/>
        <v>Saját bevételek</v>
      </c>
      <c r="T427" t="str">
        <f t="shared" si="84"/>
        <v>BE1</v>
      </c>
      <c r="U427" t="str">
        <f t="shared" si="85"/>
        <v>Bevételek</v>
      </c>
      <c r="V427" t="str">
        <f t="shared" si="86"/>
        <v>BE</v>
      </c>
      <c r="W427" t="str">
        <f t="shared" si="87"/>
        <v>Bevételek</v>
      </c>
      <c r="X427" t="str">
        <f t="shared" si="88"/>
        <v>BEVETELEK</v>
      </c>
      <c r="Y427" t="str">
        <f t="shared" si="89"/>
        <v>Bevételek</v>
      </c>
      <c r="Z427" t="str">
        <f t="shared" si="90"/>
        <v>kell</v>
      </c>
      <c r="AA427" t="str">
        <f>IF(L427&lt;&gt;"0006","nem kell",IF(AND(VLOOKUP($A427,pü_tétel_csop!$A:$B,1,1)&lt;=$A427,VLOOKUP($A427,pü_tétel_csop!$A:$B,2,1)&gt;=$A427),VLOOKUP($A427,pü_tétel_csop!$A:$D,4,1),"nincs besorolva"))</f>
        <v>BE11</v>
      </c>
    </row>
    <row r="428" spans="1:27" x14ac:dyDescent="0.25">
      <c r="A428" s="20" t="s">
        <v>213</v>
      </c>
      <c r="B428" s="20" t="s">
        <v>214</v>
      </c>
      <c r="C428" s="20" t="s">
        <v>1477</v>
      </c>
      <c r="D428" s="20" t="s">
        <v>1240</v>
      </c>
      <c r="E428" s="20" t="s">
        <v>1240</v>
      </c>
      <c r="F428" s="20" t="s">
        <v>1241</v>
      </c>
      <c r="G428" s="20" t="s">
        <v>1242</v>
      </c>
      <c r="H428" s="20" t="s">
        <v>1241</v>
      </c>
      <c r="I428" s="20" t="s">
        <v>197</v>
      </c>
      <c r="J428" s="20" t="s">
        <v>1240</v>
      </c>
      <c r="K428" s="20" t="s">
        <v>1240</v>
      </c>
      <c r="L428" s="20" t="s">
        <v>1244</v>
      </c>
      <c r="M428" s="21">
        <v>45643</v>
      </c>
      <c r="N428" t="str">
        <f t="shared" si="78"/>
        <v>9111180000</v>
      </c>
      <c r="O428" t="str">
        <f t="shared" si="79"/>
        <v>Gyógyszer-kiskereskedelem</v>
      </c>
      <c r="P428" t="str">
        <f t="shared" si="80"/>
        <v>BE1112</v>
      </c>
      <c r="Q428" t="str">
        <f t="shared" si="81"/>
        <v>Egyéb saját bevételek</v>
      </c>
      <c r="R428" t="str">
        <f t="shared" si="82"/>
        <v>BE11</v>
      </c>
      <c r="S428" t="str">
        <f t="shared" si="83"/>
        <v>Saját bevételek</v>
      </c>
      <c r="T428" t="str">
        <f t="shared" si="84"/>
        <v>BE1</v>
      </c>
      <c r="U428" t="str">
        <f t="shared" si="85"/>
        <v>Bevételek</v>
      </c>
      <c r="V428" t="str">
        <f t="shared" si="86"/>
        <v>BE</v>
      </c>
      <c r="W428" t="str">
        <f t="shared" si="87"/>
        <v>Bevételek</v>
      </c>
      <c r="X428" t="str">
        <f t="shared" si="88"/>
        <v>BEVETELEK</v>
      </c>
      <c r="Y428" t="str">
        <f t="shared" si="89"/>
        <v>Bevételek</v>
      </c>
      <c r="Z428" t="str">
        <f t="shared" si="90"/>
        <v>kell</v>
      </c>
      <c r="AA428" t="str">
        <f>IF(L428&lt;&gt;"0006","nem kell",IF(AND(VLOOKUP($A428,pü_tétel_csop!$A:$B,1,1)&lt;=$A428,VLOOKUP($A428,pü_tétel_csop!$A:$B,2,1)&gt;=$A428),VLOOKUP($A428,pü_tétel_csop!$A:$D,4,1),"nincs besorolva"))</f>
        <v>BE11</v>
      </c>
    </row>
    <row r="429" spans="1:27" x14ac:dyDescent="0.25">
      <c r="A429" s="20" t="s">
        <v>215</v>
      </c>
      <c r="B429" s="20" t="s">
        <v>216</v>
      </c>
      <c r="C429" s="20" t="s">
        <v>1478</v>
      </c>
      <c r="D429" s="20" t="s">
        <v>1240</v>
      </c>
      <c r="E429" s="20" t="s">
        <v>1240</v>
      </c>
      <c r="F429" s="20" t="s">
        <v>1241</v>
      </c>
      <c r="G429" s="20" t="s">
        <v>1242</v>
      </c>
      <c r="H429" s="20" t="s">
        <v>1241</v>
      </c>
      <c r="I429" s="20" t="s">
        <v>197</v>
      </c>
      <c r="J429" s="20" t="s">
        <v>1240</v>
      </c>
      <c r="K429" s="20" t="s">
        <v>1240</v>
      </c>
      <c r="L429" s="20" t="s">
        <v>1244</v>
      </c>
      <c r="M429" s="21">
        <v>45643</v>
      </c>
      <c r="N429" t="str">
        <f t="shared" si="78"/>
        <v>9111190000</v>
      </c>
      <c r="O429" t="str">
        <f t="shared" si="79"/>
        <v>Egyéb gyógyászati termék kiskereskedelme</v>
      </c>
      <c r="P429" t="str">
        <f t="shared" si="80"/>
        <v>BE1112</v>
      </c>
      <c r="Q429" t="str">
        <f t="shared" si="81"/>
        <v>Egyéb saját bevételek</v>
      </c>
      <c r="R429" t="str">
        <f t="shared" si="82"/>
        <v>BE11</v>
      </c>
      <c r="S429" t="str">
        <f t="shared" si="83"/>
        <v>Saját bevételek</v>
      </c>
      <c r="T429" t="str">
        <f t="shared" si="84"/>
        <v>BE1</v>
      </c>
      <c r="U429" t="str">
        <f t="shared" si="85"/>
        <v>Bevételek</v>
      </c>
      <c r="V429" t="str">
        <f t="shared" si="86"/>
        <v>BE</v>
      </c>
      <c r="W429" t="str">
        <f t="shared" si="87"/>
        <v>Bevételek</v>
      </c>
      <c r="X429" t="str">
        <f t="shared" si="88"/>
        <v>BEVETELEK</v>
      </c>
      <c r="Y429" t="str">
        <f t="shared" si="89"/>
        <v>Bevételek</v>
      </c>
      <c r="Z429" t="str">
        <f t="shared" si="90"/>
        <v>kell</v>
      </c>
      <c r="AA429" t="str">
        <f>IF(L429&lt;&gt;"0006","nem kell",IF(AND(VLOOKUP($A429,pü_tétel_csop!$A:$B,1,1)&lt;=$A429,VLOOKUP($A429,pü_tétel_csop!$A:$B,2,1)&gt;=$A429),VLOOKUP($A429,pü_tétel_csop!$A:$D,4,1),"nincs besorolva"))</f>
        <v>BE11</v>
      </c>
    </row>
    <row r="430" spans="1:27" x14ac:dyDescent="0.25">
      <c r="A430" s="20" t="s">
        <v>217</v>
      </c>
      <c r="B430" s="20" t="s">
        <v>218</v>
      </c>
      <c r="C430" s="20" t="s">
        <v>1479</v>
      </c>
      <c r="D430" s="20" t="s">
        <v>1240</v>
      </c>
      <c r="E430" s="20" t="s">
        <v>1240</v>
      </c>
      <c r="F430" s="20" t="s">
        <v>1241</v>
      </c>
      <c r="G430" s="20" t="s">
        <v>1242</v>
      </c>
      <c r="H430" s="20" t="s">
        <v>1241</v>
      </c>
      <c r="I430" s="20" t="s">
        <v>197</v>
      </c>
      <c r="J430" s="20" t="s">
        <v>1240</v>
      </c>
      <c r="K430" s="20" t="s">
        <v>1240</v>
      </c>
      <c r="L430" s="20" t="s">
        <v>1244</v>
      </c>
      <c r="M430" s="21">
        <v>45643</v>
      </c>
      <c r="N430" t="str">
        <f t="shared" si="78"/>
        <v>9111200000</v>
      </c>
      <c r="O430" t="str">
        <f t="shared" si="79"/>
        <v>Gyógyászati segédeszk és felszerel. kereskedelme</v>
      </c>
      <c r="P430" t="str">
        <f t="shared" si="80"/>
        <v>BE1112</v>
      </c>
      <c r="Q430" t="str">
        <f t="shared" si="81"/>
        <v>Egyéb saját bevételek</v>
      </c>
      <c r="R430" t="str">
        <f t="shared" si="82"/>
        <v>BE11</v>
      </c>
      <c r="S430" t="str">
        <f t="shared" si="83"/>
        <v>Saját bevételek</v>
      </c>
      <c r="T430" t="str">
        <f t="shared" si="84"/>
        <v>BE1</v>
      </c>
      <c r="U430" t="str">
        <f t="shared" si="85"/>
        <v>Bevételek</v>
      </c>
      <c r="V430" t="str">
        <f t="shared" si="86"/>
        <v>BE</v>
      </c>
      <c r="W430" t="str">
        <f t="shared" si="87"/>
        <v>Bevételek</v>
      </c>
      <c r="X430" t="str">
        <f t="shared" si="88"/>
        <v>BEVETELEK</v>
      </c>
      <c r="Y430" t="str">
        <f t="shared" si="89"/>
        <v>Bevételek</v>
      </c>
      <c r="Z430" t="str">
        <f t="shared" si="90"/>
        <v>kell</v>
      </c>
      <c r="AA430" t="str">
        <f>IF(L430&lt;&gt;"0006","nem kell",IF(AND(VLOOKUP($A430,pü_tétel_csop!$A:$B,1,1)&lt;=$A430,VLOOKUP($A430,pü_tétel_csop!$A:$B,2,1)&gt;=$A430),VLOOKUP($A430,pü_tétel_csop!$A:$D,4,1),"nincs besorolva"))</f>
        <v>BE11</v>
      </c>
    </row>
    <row r="431" spans="1:27" x14ac:dyDescent="0.25">
      <c r="A431" s="20" t="s">
        <v>2398</v>
      </c>
      <c r="B431" s="20" t="s">
        <v>2399</v>
      </c>
      <c r="C431" s="20" t="s">
        <v>2400</v>
      </c>
      <c r="D431" s="20" t="s">
        <v>1240</v>
      </c>
      <c r="E431" s="20" t="s">
        <v>1240</v>
      </c>
      <c r="F431" s="20" t="s">
        <v>1241</v>
      </c>
      <c r="G431" s="20" t="s">
        <v>1242</v>
      </c>
      <c r="H431" s="20" t="s">
        <v>1241</v>
      </c>
      <c r="I431" s="20" t="s">
        <v>197</v>
      </c>
      <c r="J431" s="20" t="s">
        <v>1240</v>
      </c>
      <c r="K431" s="20" t="s">
        <v>1240</v>
      </c>
      <c r="L431" s="20" t="s">
        <v>1244</v>
      </c>
      <c r="M431" s="21">
        <v>45643</v>
      </c>
      <c r="N431" t="str">
        <f t="shared" si="78"/>
        <v>9111210000</v>
      </c>
      <c r="O431" t="str">
        <f t="shared" si="79"/>
        <v>DRS visszaváltási díj(bor)</v>
      </c>
      <c r="P431" t="str">
        <f t="shared" si="80"/>
        <v>BE1112</v>
      </c>
      <c r="Q431" t="str">
        <f t="shared" si="81"/>
        <v>Egyéb saját bevételek</v>
      </c>
      <c r="R431" t="str">
        <f t="shared" si="82"/>
        <v>BE11</v>
      </c>
      <c r="S431" t="str">
        <f t="shared" si="83"/>
        <v>Saját bevételek</v>
      </c>
      <c r="T431" t="str">
        <f t="shared" si="84"/>
        <v>BE1</v>
      </c>
      <c r="U431" t="str">
        <f t="shared" si="85"/>
        <v>Bevételek</v>
      </c>
      <c r="V431" t="str">
        <f t="shared" si="86"/>
        <v>BE</v>
      </c>
      <c r="W431" t="str">
        <f t="shared" si="87"/>
        <v>Bevételek</v>
      </c>
      <c r="X431" t="str">
        <f t="shared" si="88"/>
        <v>BEVETELEK</v>
      </c>
      <c r="Y431" t="str">
        <f t="shared" si="89"/>
        <v>Bevételek</v>
      </c>
      <c r="Z431" t="str">
        <f t="shared" si="90"/>
        <v>kell</v>
      </c>
      <c r="AA431" t="str">
        <f>IF(L431&lt;&gt;"0006","nem kell",IF(AND(VLOOKUP($A431,pü_tétel_csop!$A:$B,1,1)&lt;=$A431,VLOOKUP($A431,pü_tétel_csop!$A:$B,2,1)&gt;=$A431),VLOOKUP($A431,pü_tétel_csop!$A:$D,4,1),"nincs besorolva"))</f>
        <v>BE11</v>
      </c>
    </row>
    <row r="432" spans="1:27" x14ac:dyDescent="0.25">
      <c r="A432" s="20" t="s">
        <v>147</v>
      </c>
      <c r="B432" s="20" t="s">
        <v>148</v>
      </c>
      <c r="C432" s="20" t="s">
        <v>1480</v>
      </c>
      <c r="D432" s="20" t="s">
        <v>1240</v>
      </c>
      <c r="E432" s="20" t="s">
        <v>1240</v>
      </c>
      <c r="F432" s="20" t="s">
        <v>1241</v>
      </c>
      <c r="G432" s="20" t="s">
        <v>1242</v>
      </c>
      <c r="H432" s="20" t="s">
        <v>1241</v>
      </c>
      <c r="I432" s="20" t="s">
        <v>145</v>
      </c>
      <c r="J432" s="20" t="s">
        <v>1240</v>
      </c>
      <c r="K432" s="20" t="s">
        <v>1240</v>
      </c>
      <c r="L432" s="20" t="s">
        <v>1244</v>
      </c>
      <c r="M432" s="21">
        <v>45643</v>
      </c>
      <c r="N432" t="str">
        <f t="shared" si="78"/>
        <v>9121110000</v>
      </c>
      <c r="O432" t="str">
        <f t="shared" si="79"/>
        <v>Szolgálati elhelyezés</v>
      </c>
      <c r="P432" t="str">
        <f t="shared" si="80"/>
        <v>BE1110</v>
      </c>
      <c r="Q432" t="str">
        <f t="shared" si="81"/>
        <v>Vagyon hasznosítás bevétele</v>
      </c>
      <c r="R432" t="str">
        <f t="shared" si="82"/>
        <v>BE11</v>
      </c>
      <c r="S432" t="str">
        <f t="shared" si="83"/>
        <v>Saját bevételek</v>
      </c>
      <c r="T432" t="str">
        <f t="shared" si="84"/>
        <v>BE1</v>
      </c>
      <c r="U432" t="str">
        <f t="shared" si="85"/>
        <v>Bevételek</v>
      </c>
      <c r="V432" t="str">
        <f t="shared" si="86"/>
        <v>BE</v>
      </c>
      <c r="W432" t="str">
        <f t="shared" si="87"/>
        <v>Bevételek</v>
      </c>
      <c r="X432" t="str">
        <f t="shared" si="88"/>
        <v>BEVETELEK</v>
      </c>
      <c r="Y432" t="str">
        <f t="shared" si="89"/>
        <v>Bevételek</v>
      </c>
      <c r="Z432" t="str">
        <f t="shared" si="90"/>
        <v>kell</v>
      </c>
      <c r="AA432" t="str">
        <f>IF(L432&lt;&gt;"0006","nem kell",IF(AND(VLOOKUP($A432,pü_tétel_csop!$A:$B,1,1)&lt;=$A432,VLOOKUP($A432,pü_tétel_csop!$A:$B,2,1)&gt;=$A432),VLOOKUP($A432,pü_tétel_csop!$A:$D,4,1),"nincs besorolva"))</f>
        <v>BE11</v>
      </c>
    </row>
    <row r="433" spans="1:27" x14ac:dyDescent="0.25">
      <c r="A433" s="20" t="s">
        <v>149</v>
      </c>
      <c r="B433" s="20" t="s">
        <v>150</v>
      </c>
      <c r="C433" s="20" t="s">
        <v>1481</v>
      </c>
      <c r="D433" s="20" t="s">
        <v>1240</v>
      </c>
      <c r="E433" s="20" t="s">
        <v>1240</v>
      </c>
      <c r="F433" s="20" t="s">
        <v>1241</v>
      </c>
      <c r="G433" s="20" t="s">
        <v>1242</v>
      </c>
      <c r="H433" s="20" t="s">
        <v>1241</v>
      </c>
      <c r="I433" s="20" t="s">
        <v>145</v>
      </c>
      <c r="J433" s="20" t="s">
        <v>1240</v>
      </c>
      <c r="K433" s="20" t="s">
        <v>1240</v>
      </c>
      <c r="L433" s="20" t="s">
        <v>1244</v>
      </c>
      <c r="M433" s="21">
        <v>45643</v>
      </c>
      <c r="N433" t="str">
        <f t="shared" si="78"/>
        <v>9121120000</v>
      </c>
      <c r="O433" t="str">
        <f t="shared" si="79"/>
        <v>Orvosszállás,nővérotthon</v>
      </c>
      <c r="P433" t="str">
        <f t="shared" si="80"/>
        <v>BE1110</v>
      </c>
      <c r="Q433" t="str">
        <f t="shared" si="81"/>
        <v>Vagyon hasznosítás bevétele</v>
      </c>
      <c r="R433" t="str">
        <f t="shared" si="82"/>
        <v>BE11</v>
      </c>
      <c r="S433" t="str">
        <f t="shared" si="83"/>
        <v>Saját bevételek</v>
      </c>
      <c r="T433" t="str">
        <f t="shared" si="84"/>
        <v>BE1</v>
      </c>
      <c r="U433" t="str">
        <f t="shared" si="85"/>
        <v>Bevételek</v>
      </c>
      <c r="V433" t="str">
        <f t="shared" si="86"/>
        <v>BE</v>
      </c>
      <c r="W433" t="str">
        <f t="shared" si="87"/>
        <v>Bevételek</v>
      </c>
      <c r="X433" t="str">
        <f t="shared" si="88"/>
        <v>BEVETELEK</v>
      </c>
      <c r="Y433" t="str">
        <f t="shared" si="89"/>
        <v>Bevételek</v>
      </c>
      <c r="Z433" t="str">
        <f t="shared" si="90"/>
        <v>kell</v>
      </c>
      <c r="AA433" t="str">
        <f>IF(L433&lt;&gt;"0006","nem kell",IF(AND(VLOOKUP($A433,pü_tétel_csop!$A:$B,1,1)&lt;=$A433,VLOOKUP($A433,pü_tétel_csop!$A:$B,2,1)&gt;=$A433),VLOOKUP($A433,pü_tétel_csop!$A:$D,4,1),"nincs besorolva"))</f>
        <v>BE11</v>
      </c>
    </row>
    <row r="434" spans="1:27" x14ac:dyDescent="0.25">
      <c r="A434" s="20" t="s">
        <v>219</v>
      </c>
      <c r="B434" s="20" t="s">
        <v>220</v>
      </c>
      <c r="C434" s="20" t="s">
        <v>1482</v>
      </c>
      <c r="D434" s="20" t="s">
        <v>1240</v>
      </c>
      <c r="E434" s="20" t="s">
        <v>1240</v>
      </c>
      <c r="F434" s="20" t="s">
        <v>1241</v>
      </c>
      <c r="G434" s="20" t="s">
        <v>1242</v>
      </c>
      <c r="H434" s="20" t="s">
        <v>1241</v>
      </c>
      <c r="I434" s="20" t="s">
        <v>197</v>
      </c>
      <c r="J434" s="20" t="s">
        <v>1240</v>
      </c>
      <c r="K434" s="20" t="s">
        <v>1240</v>
      </c>
      <c r="L434" s="20" t="s">
        <v>1244</v>
      </c>
      <c r="M434" s="21">
        <v>45643</v>
      </c>
      <c r="N434" t="str">
        <f t="shared" si="78"/>
        <v>9121130000</v>
      </c>
      <c r="O434" t="str">
        <f t="shared" si="79"/>
        <v>Alkalm élelmezés térítése</v>
      </c>
      <c r="P434" t="str">
        <f t="shared" si="80"/>
        <v>BE1112</v>
      </c>
      <c r="Q434" t="str">
        <f t="shared" si="81"/>
        <v>Egyéb saját bevételek</v>
      </c>
      <c r="R434" t="str">
        <f t="shared" si="82"/>
        <v>BE11</v>
      </c>
      <c r="S434" t="str">
        <f t="shared" si="83"/>
        <v>Saját bevételek</v>
      </c>
      <c r="T434" t="str">
        <f t="shared" si="84"/>
        <v>BE1</v>
      </c>
      <c r="U434" t="str">
        <f t="shared" si="85"/>
        <v>Bevételek</v>
      </c>
      <c r="V434" t="str">
        <f t="shared" si="86"/>
        <v>BE</v>
      </c>
      <c r="W434" t="str">
        <f t="shared" si="87"/>
        <v>Bevételek</v>
      </c>
      <c r="X434" t="str">
        <f t="shared" si="88"/>
        <v>BEVETELEK</v>
      </c>
      <c r="Y434" t="str">
        <f t="shared" si="89"/>
        <v>Bevételek</v>
      </c>
      <c r="Z434" t="str">
        <f t="shared" si="90"/>
        <v>kell</v>
      </c>
      <c r="AA434" t="str">
        <f>IF(L434&lt;&gt;"0006","nem kell",IF(AND(VLOOKUP($A434,pü_tétel_csop!$A:$B,1,1)&lt;=$A434,VLOOKUP($A434,pü_tétel_csop!$A:$B,2,1)&gt;=$A434),VLOOKUP($A434,pü_tétel_csop!$A:$D,4,1),"nincs besorolva"))</f>
        <v>BE11</v>
      </c>
    </row>
    <row r="435" spans="1:27" x14ac:dyDescent="0.25">
      <c r="A435" s="20" t="s">
        <v>221</v>
      </c>
      <c r="B435" s="20" t="s">
        <v>222</v>
      </c>
      <c r="C435" s="20" t="s">
        <v>222</v>
      </c>
      <c r="D435" s="20" t="s">
        <v>1240</v>
      </c>
      <c r="E435" s="20" t="s">
        <v>1240</v>
      </c>
      <c r="F435" s="20" t="s">
        <v>1241</v>
      </c>
      <c r="G435" s="20" t="s">
        <v>1242</v>
      </c>
      <c r="H435" s="20" t="s">
        <v>1241</v>
      </c>
      <c r="I435" s="20" t="s">
        <v>197</v>
      </c>
      <c r="J435" s="20" t="s">
        <v>1240</v>
      </c>
      <c r="K435" s="20" t="s">
        <v>1240</v>
      </c>
      <c r="L435" s="20" t="s">
        <v>1244</v>
      </c>
      <c r="M435" s="21">
        <v>45643</v>
      </c>
      <c r="N435" t="str">
        <f t="shared" si="78"/>
        <v>9121140000</v>
      </c>
      <c r="O435" t="str">
        <f t="shared" si="79"/>
        <v>Munkahelyi üdültetés</v>
      </c>
      <c r="P435" t="str">
        <f t="shared" si="80"/>
        <v>BE1112</v>
      </c>
      <c r="Q435" t="str">
        <f t="shared" si="81"/>
        <v>Egyéb saját bevételek</v>
      </c>
      <c r="R435" t="str">
        <f t="shared" si="82"/>
        <v>BE11</v>
      </c>
      <c r="S435" t="str">
        <f t="shared" si="83"/>
        <v>Saját bevételek</v>
      </c>
      <c r="T435" t="str">
        <f t="shared" si="84"/>
        <v>BE1</v>
      </c>
      <c r="U435" t="str">
        <f t="shared" si="85"/>
        <v>Bevételek</v>
      </c>
      <c r="V435" t="str">
        <f t="shared" si="86"/>
        <v>BE</v>
      </c>
      <c r="W435" t="str">
        <f t="shared" si="87"/>
        <v>Bevételek</v>
      </c>
      <c r="X435" t="str">
        <f t="shared" si="88"/>
        <v>BEVETELEK</v>
      </c>
      <c r="Y435" t="str">
        <f t="shared" si="89"/>
        <v>Bevételek</v>
      </c>
      <c r="Z435" t="str">
        <f t="shared" si="90"/>
        <v>kell</v>
      </c>
      <c r="AA435" t="str">
        <f>IF(L435&lt;&gt;"0006","nem kell",IF(AND(VLOOKUP($A435,pü_tétel_csop!$A:$B,1,1)&lt;=$A435,VLOOKUP($A435,pü_tétel_csop!$A:$B,2,1)&gt;=$A435),VLOOKUP($A435,pü_tétel_csop!$A:$D,4,1),"nincs besorolva"))</f>
        <v>BE11</v>
      </c>
    </row>
    <row r="436" spans="1:27" x14ac:dyDescent="0.25">
      <c r="A436" s="20" t="s">
        <v>223</v>
      </c>
      <c r="B436" s="20" t="s">
        <v>224</v>
      </c>
      <c r="C436" s="20" t="s">
        <v>1483</v>
      </c>
      <c r="D436" s="20" t="s">
        <v>1240</v>
      </c>
      <c r="E436" s="20" t="s">
        <v>1240</v>
      </c>
      <c r="F436" s="20" t="s">
        <v>1241</v>
      </c>
      <c r="G436" s="20" t="s">
        <v>1242</v>
      </c>
      <c r="H436" s="20" t="s">
        <v>1241</v>
      </c>
      <c r="I436" s="20" t="s">
        <v>197</v>
      </c>
      <c r="J436" s="20" t="s">
        <v>1240</v>
      </c>
      <c r="K436" s="20" t="s">
        <v>1240</v>
      </c>
      <c r="L436" s="20" t="s">
        <v>1244</v>
      </c>
      <c r="M436" s="21">
        <v>45643</v>
      </c>
      <c r="N436" t="str">
        <f t="shared" si="78"/>
        <v>9121150000</v>
      </c>
      <c r="O436" t="str">
        <f t="shared" si="79"/>
        <v>Alkalmazottak egyéb térítésének bevétele</v>
      </c>
      <c r="P436" t="str">
        <f t="shared" si="80"/>
        <v>BE1112</v>
      </c>
      <c r="Q436" t="str">
        <f t="shared" si="81"/>
        <v>Egyéb saját bevételek</v>
      </c>
      <c r="R436" t="str">
        <f t="shared" si="82"/>
        <v>BE11</v>
      </c>
      <c r="S436" t="str">
        <f t="shared" si="83"/>
        <v>Saját bevételek</v>
      </c>
      <c r="T436" t="str">
        <f t="shared" si="84"/>
        <v>BE1</v>
      </c>
      <c r="U436" t="str">
        <f t="shared" si="85"/>
        <v>Bevételek</v>
      </c>
      <c r="V436" t="str">
        <f t="shared" si="86"/>
        <v>BE</v>
      </c>
      <c r="W436" t="str">
        <f t="shared" si="87"/>
        <v>Bevételek</v>
      </c>
      <c r="X436" t="str">
        <f t="shared" si="88"/>
        <v>BEVETELEK</v>
      </c>
      <c r="Y436" t="str">
        <f t="shared" si="89"/>
        <v>Bevételek</v>
      </c>
      <c r="Z436" t="str">
        <f t="shared" si="90"/>
        <v>kell</v>
      </c>
      <c r="AA436" t="str">
        <f>IF(L436&lt;&gt;"0006","nem kell",IF(AND(VLOOKUP($A436,pü_tétel_csop!$A:$B,1,1)&lt;=$A436,VLOOKUP($A436,pü_tétel_csop!$A:$B,2,1)&gt;=$A436),VLOOKUP($A436,pü_tétel_csop!$A:$D,4,1),"nincs besorolva"))</f>
        <v>BE11</v>
      </c>
    </row>
    <row r="437" spans="1:27" x14ac:dyDescent="0.25">
      <c r="A437" s="20" t="s">
        <v>151</v>
      </c>
      <c r="B437" s="20" t="s">
        <v>152</v>
      </c>
      <c r="C437" s="20" t="s">
        <v>1484</v>
      </c>
      <c r="D437" s="20" t="s">
        <v>1240</v>
      </c>
      <c r="E437" s="20" t="s">
        <v>1240</v>
      </c>
      <c r="F437" s="20" t="s">
        <v>1241</v>
      </c>
      <c r="G437" s="20" t="s">
        <v>1242</v>
      </c>
      <c r="H437" s="20" t="s">
        <v>1241</v>
      </c>
      <c r="I437" s="20" t="s">
        <v>145</v>
      </c>
      <c r="J437" s="20" t="s">
        <v>1240</v>
      </c>
      <c r="K437" s="20" t="s">
        <v>1240</v>
      </c>
      <c r="L437" s="20" t="s">
        <v>1244</v>
      </c>
      <c r="M437" s="21">
        <v>45643</v>
      </c>
      <c r="N437" t="str">
        <f t="shared" si="78"/>
        <v>9121160000</v>
      </c>
      <c r="O437" t="str">
        <f t="shared" si="79"/>
        <v>Egyéb tárgyi eszk bérbeadásából szárm bev B</v>
      </c>
      <c r="P437" t="str">
        <f t="shared" si="80"/>
        <v>BE1110</v>
      </c>
      <c r="Q437" t="str">
        <f t="shared" si="81"/>
        <v>Vagyon hasznosítás bevétele</v>
      </c>
      <c r="R437" t="str">
        <f t="shared" si="82"/>
        <v>BE11</v>
      </c>
      <c r="S437" t="str">
        <f t="shared" si="83"/>
        <v>Saját bevételek</v>
      </c>
      <c r="T437" t="str">
        <f t="shared" si="84"/>
        <v>BE1</v>
      </c>
      <c r="U437" t="str">
        <f t="shared" si="85"/>
        <v>Bevételek</v>
      </c>
      <c r="V437" t="str">
        <f t="shared" si="86"/>
        <v>BE</v>
      </c>
      <c r="W437" t="str">
        <f t="shared" si="87"/>
        <v>Bevételek</v>
      </c>
      <c r="X437" t="str">
        <f t="shared" si="88"/>
        <v>BEVETELEK</v>
      </c>
      <c r="Y437" t="str">
        <f t="shared" si="89"/>
        <v>Bevételek</v>
      </c>
      <c r="Z437" t="str">
        <f t="shared" si="90"/>
        <v>kell</v>
      </c>
      <c r="AA437" t="str">
        <f>IF(L437&lt;&gt;"0006","nem kell",IF(AND(VLOOKUP($A437,pü_tétel_csop!$A:$B,1,1)&lt;=$A437,VLOOKUP($A437,pü_tétel_csop!$A:$B,2,1)&gt;=$A437),VLOOKUP($A437,pü_tétel_csop!$A:$D,4,1),"nincs besorolva"))</f>
        <v>BE11</v>
      </c>
    </row>
    <row r="438" spans="1:27" x14ac:dyDescent="0.25">
      <c r="A438" s="20" t="s">
        <v>153</v>
      </c>
      <c r="B438" s="20" t="s">
        <v>154</v>
      </c>
      <c r="C438" s="20" t="s">
        <v>1485</v>
      </c>
      <c r="D438" s="20" t="s">
        <v>1240</v>
      </c>
      <c r="E438" s="20" t="s">
        <v>1240</v>
      </c>
      <c r="F438" s="20" t="s">
        <v>1241</v>
      </c>
      <c r="G438" s="20" t="s">
        <v>1242</v>
      </c>
      <c r="H438" s="20" t="s">
        <v>1241</v>
      </c>
      <c r="I438" s="20" t="s">
        <v>145</v>
      </c>
      <c r="J438" s="20" t="s">
        <v>1240</v>
      </c>
      <c r="K438" s="20" t="s">
        <v>1240</v>
      </c>
      <c r="L438" s="20" t="s">
        <v>1244</v>
      </c>
      <c r="M438" s="21">
        <v>45643</v>
      </c>
      <c r="N438" t="str">
        <f t="shared" si="78"/>
        <v>9121170000</v>
      </c>
      <c r="O438" t="str">
        <f t="shared" si="79"/>
        <v>Gép, berendezés bérleti díjbevétel B</v>
      </c>
      <c r="P438" t="str">
        <f t="shared" si="80"/>
        <v>BE1110</v>
      </c>
      <c r="Q438" t="str">
        <f t="shared" si="81"/>
        <v>Vagyon hasznosítás bevétele</v>
      </c>
      <c r="R438" t="str">
        <f t="shared" si="82"/>
        <v>BE11</v>
      </c>
      <c r="S438" t="str">
        <f t="shared" si="83"/>
        <v>Saját bevételek</v>
      </c>
      <c r="T438" t="str">
        <f t="shared" si="84"/>
        <v>BE1</v>
      </c>
      <c r="U438" t="str">
        <f t="shared" si="85"/>
        <v>Bevételek</v>
      </c>
      <c r="V438" t="str">
        <f t="shared" si="86"/>
        <v>BE</v>
      </c>
      <c r="W438" t="str">
        <f t="shared" si="87"/>
        <v>Bevételek</v>
      </c>
      <c r="X438" t="str">
        <f t="shared" si="88"/>
        <v>BEVETELEK</v>
      </c>
      <c r="Y438" t="str">
        <f t="shared" si="89"/>
        <v>Bevételek</v>
      </c>
      <c r="Z438" t="str">
        <f t="shared" si="90"/>
        <v>kell</v>
      </c>
      <c r="AA438" t="str">
        <f>IF(L438&lt;&gt;"0006","nem kell",IF(AND(VLOOKUP($A438,pü_tétel_csop!$A:$B,1,1)&lt;=$A438,VLOOKUP($A438,pü_tétel_csop!$A:$B,2,1)&gt;=$A438),VLOOKUP($A438,pü_tétel_csop!$A:$D,4,1),"nincs besorolva"))</f>
        <v>BE11</v>
      </c>
    </row>
    <row r="439" spans="1:27" x14ac:dyDescent="0.25">
      <c r="A439" s="20" t="s">
        <v>155</v>
      </c>
      <c r="B439" s="20" t="s">
        <v>156</v>
      </c>
      <c r="C439" s="20" t="s">
        <v>1486</v>
      </c>
      <c r="D439" s="20" t="s">
        <v>1240</v>
      </c>
      <c r="E439" s="20" t="s">
        <v>1240</v>
      </c>
      <c r="F439" s="20" t="s">
        <v>1241</v>
      </c>
      <c r="G439" s="20" t="s">
        <v>1242</v>
      </c>
      <c r="H439" s="20" t="s">
        <v>1241</v>
      </c>
      <c r="I439" s="20" t="s">
        <v>145</v>
      </c>
      <c r="J439" s="20" t="s">
        <v>1240</v>
      </c>
      <c r="K439" s="20" t="s">
        <v>1240</v>
      </c>
      <c r="L439" s="20" t="s">
        <v>1244</v>
      </c>
      <c r="M439" s="21">
        <v>45643</v>
      </c>
      <c r="N439" t="str">
        <f t="shared" si="78"/>
        <v>9121180000</v>
      </c>
      <c r="O439" t="str">
        <f t="shared" si="79"/>
        <v>Ingatlan/helység bérleti díjbevétel B</v>
      </c>
      <c r="P439" t="str">
        <f t="shared" si="80"/>
        <v>BE1110</v>
      </c>
      <c r="Q439" t="str">
        <f t="shared" si="81"/>
        <v>Vagyon hasznosítás bevétele</v>
      </c>
      <c r="R439" t="str">
        <f t="shared" si="82"/>
        <v>BE11</v>
      </c>
      <c r="S439" t="str">
        <f t="shared" si="83"/>
        <v>Saját bevételek</v>
      </c>
      <c r="T439" t="str">
        <f t="shared" si="84"/>
        <v>BE1</v>
      </c>
      <c r="U439" t="str">
        <f t="shared" si="85"/>
        <v>Bevételek</v>
      </c>
      <c r="V439" t="str">
        <f t="shared" si="86"/>
        <v>BE</v>
      </c>
      <c r="W439" t="str">
        <f t="shared" si="87"/>
        <v>Bevételek</v>
      </c>
      <c r="X439" t="str">
        <f t="shared" si="88"/>
        <v>BEVETELEK</v>
      </c>
      <c r="Y439" t="str">
        <f t="shared" si="89"/>
        <v>Bevételek</v>
      </c>
      <c r="Z439" t="str">
        <f t="shared" si="90"/>
        <v>kell</v>
      </c>
      <c r="AA439" t="str">
        <f>IF(L439&lt;&gt;"0006","nem kell",IF(AND(VLOOKUP($A439,pü_tétel_csop!$A:$B,1,1)&lt;=$A439,VLOOKUP($A439,pü_tétel_csop!$A:$B,2,1)&gt;=$A439),VLOOKUP($A439,pü_tétel_csop!$A:$D,4,1),"nincs besorolva"))</f>
        <v>BE11</v>
      </c>
    </row>
    <row r="440" spans="1:27" x14ac:dyDescent="0.25">
      <c r="A440" s="20" t="s">
        <v>157</v>
      </c>
      <c r="B440" s="20" t="s">
        <v>158</v>
      </c>
      <c r="C440" s="20" t="s">
        <v>1487</v>
      </c>
      <c r="D440" s="20" t="s">
        <v>1240</v>
      </c>
      <c r="E440" s="20" t="s">
        <v>1240</v>
      </c>
      <c r="F440" s="20" t="s">
        <v>1241</v>
      </c>
      <c r="G440" s="20" t="s">
        <v>1242</v>
      </c>
      <c r="H440" s="20" t="s">
        <v>1241</v>
      </c>
      <c r="I440" s="20" t="s">
        <v>145</v>
      </c>
      <c r="J440" s="20" t="s">
        <v>1240</v>
      </c>
      <c r="K440" s="20" t="s">
        <v>1240</v>
      </c>
      <c r="L440" s="20" t="s">
        <v>1244</v>
      </c>
      <c r="M440" s="21">
        <v>45643</v>
      </c>
      <c r="N440" t="str">
        <f t="shared" si="78"/>
        <v>9121190000</v>
      </c>
      <c r="O440" t="str">
        <f t="shared" si="79"/>
        <v>Ingatl bérbeadásához kapcs közüz. díj B</v>
      </c>
      <c r="P440" t="str">
        <f t="shared" si="80"/>
        <v>BE1110</v>
      </c>
      <c r="Q440" t="str">
        <f t="shared" si="81"/>
        <v>Vagyon hasznosítás bevétele</v>
      </c>
      <c r="R440" t="str">
        <f t="shared" si="82"/>
        <v>BE11</v>
      </c>
      <c r="S440" t="str">
        <f t="shared" si="83"/>
        <v>Saját bevételek</v>
      </c>
      <c r="T440" t="str">
        <f t="shared" si="84"/>
        <v>BE1</v>
      </c>
      <c r="U440" t="str">
        <f t="shared" si="85"/>
        <v>Bevételek</v>
      </c>
      <c r="V440" t="str">
        <f t="shared" si="86"/>
        <v>BE</v>
      </c>
      <c r="W440" t="str">
        <f t="shared" si="87"/>
        <v>Bevételek</v>
      </c>
      <c r="X440" t="str">
        <f t="shared" si="88"/>
        <v>BEVETELEK</v>
      </c>
      <c r="Y440" t="str">
        <f t="shared" si="89"/>
        <v>Bevételek</v>
      </c>
      <c r="Z440" t="str">
        <f t="shared" si="90"/>
        <v>kell</v>
      </c>
      <c r="AA440" t="str">
        <f>IF(L440&lt;&gt;"0006","nem kell",IF(AND(VLOOKUP($A440,pü_tétel_csop!$A:$B,1,1)&lt;=$A440,VLOOKUP($A440,pü_tétel_csop!$A:$B,2,1)&gt;=$A440),VLOOKUP($A440,pü_tétel_csop!$A:$D,4,1),"nincs besorolva"))</f>
        <v>BE11</v>
      </c>
    </row>
    <row r="441" spans="1:27" x14ac:dyDescent="0.25">
      <c r="A441" s="20" t="s">
        <v>159</v>
      </c>
      <c r="B441" s="20" t="s">
        <v>160</v>
      </c>
      <c r="C441" s="20" t="s">
        <v>1488</v>
      </c>
      <c r="D441" s="20" t="s">
        <v>1240</v>
      </c>
      <c r="E441" s="20" t="s">
        <v>1240</v>
      </c>
      <c r="F441" s="20" t="s">
        <v>1241</v>
      </c>
      <c r="G441" s="20" t="s">
        <v>1242</v>
      </c>
      <c r="H441" s="20" t="s">
        <v>1241</v>
      </c>
      <c r="I441" s="20" t="s">
        <v>145</v>
      </c>
      <c r="J441" s="20" t="s">
        <v>1240</v>
      </c>
      <c r="K441" s="20" t="s">
        <v>1240</v>
      </c>
      <c r="L441" s="20" t="s">
        <v>1244</v>
      </c>
      <c r="M441" s="21">
        <v>45643</v>
      </c>
      <c r="N441" t="str">
        <f t="shared" si="78"/>
        <v>9121200000</v>
      </c>
      <c r="O441" t="str">
        <f t="shared" si="79"/>
        <v>Egyéb bérleti díjbevétel (adóköteles) B</v>
      </c>
      <c r="P441" t="str">
        <f t="shared" si="80"/>
        <v>BE1110</v>
      </c>
      <c r="Q441" t="str">
        <f t="shared" si="81"/>
        <v>Vagyon hasznosítás bevétele</v>
      </c>
      <c r="R441" t="str">
        <f t="shared" si="82"/>
        <v>BE11</v>
      </c>
      <c r="S441" t="str">
        <f t="shared" si="83"/>
        <v>Saját bevételek</v>
      </c>
      <c r="T441" t="str">
        <f t="shared" si="84"/>
        <v>BE1</v>
      </c>
      <c r="U441" t="str">
        <f t="shared" si="85"/>
        <v>Bevételek</v>
      </c>
      <c r="V441" t="str">
        <f t="shared" si="86"/>
        <v>BE</v>
      </c>
      <c r="W441" t="str">
        <f t="shared" si="87"/>
        <v>Bevételek</v>
      </c>
      <c r="X441" t="str">
        <f t="shared" si="88"/>
        <v>BEVETELEK</v>
      </c>
      <c r="Y441" t="str">
        <f t="shared" si="89"/>
        <v>Bevételek</v>
      </c>
      <c r="Z441" t="str">
        <f t="shared" si="90"/>
        <v>kell</v>
      </c>
      <c r="AA441" t="str">
        <f>IF(L441&lt;&gt;"0006","nem kell",IF(AND(VLOOKUP($A441,pü_tétel_csop!$A:$B,1,1)&lt;=$A441,VLOOKUP($A441,pü_tétel_csop!$A:$B,2,1)&gt;=$A441),VLOOKUP($A441,pü_tétel_csop!$A:$D,4,1),"nincs besorolva"))</f>
        <v>BE11</v>
      </c>
    </row>
    <row r="442" spans="1:27" x14ac:dyDescent="0.25">
      <c r="A442" s="20" t="s">
        <v>161</v>
      </c>
      <c r="B442" s="20" t="s">
        <v>162</v>
      </c>
      <c r="C442" s="20" t="s">
        <v>1489</v>
      </c>
      <c r="D442" s="20" t="s">
        <v>1240</v>
      </c>
      <c r="E442" s="20" t="s">
        <v>1240</v>
      </c>
      <c r="F442" s="20" t="s">
        <v>1241</v>
      </c>
      <c r="G442" s="20" t="s">
        <v>1242</v>
      </c>
      <c r="H442" s="20" t="s">
        <v>1241</v>
      </c>
      <c r="I442" s="20" t="s">
        <v>145</v>
      </c>
      <c r="J442" s="20" t="s">
        <v>1240</v>
      </c>
      <c r="K442" s="20" t="s">
        <v>1240</v>
      </c>
      <c r="L442" s="20" t="s">
        <v>1244</v>
      </c>
      <c r="M442" s="21">
        <v>45643</v>
      </c>
      <c r="N442" t="str">
        <f t="shared" si="78"/>
        <v>9121210000</v>
      </c>
      <c r="O442" t="str">
        <f t="shared" si="79"/>
        <v>Egyéb bérleti díjbevétel (adómentes) B</v>
      </c>
      <c r="P442" t="str">
        <f t="shared" si="80"/>
        <v>BE1110</v>
      </c>
      <c r="Q442" t="str">
        <f t="shared" si="81"/>
        <v>Vagyon hasznosítás bevétele</v>
      </c>
      <c r="R442" t="str">
        <f t="shared" si="82"/>
        <v>BE11</v>
      </c>
      <c r="S442" t="str">
        <f t="shared" si="83"/>
        <v>Saját bevételek</v>
      </c>
      <c r="T442" t="str">
        <f t="shared" si="84"/>
        <v>BE1</v>
      </c>
      <c r="U442" t="str">
        <f t="shared" si="85"/>
        <v>Bevételek</v>
      </c>
      <c r="V442" t="str">
        <f t="shared" si="86"/>
        <v>BE</v>
      </c>
      <c r="W442" t="str">
        <f t="shared" si="87"/>
        <v>Bevételek</v>
      </c>
      <c r="X442" t="str">
        <f t="shared" si="88"/>
        <v>BEVETELEK</v>
      </c>
      <c r="Y442" t="str">
        <f t="shared" si="89"/>
        <v>Bevételek</v>
      </c>
      <c r="Z442" t="str">
        <f t="shared" si="90"/>
        <v>kell</v>
      </c>
      <c r="AA442" t="str">
        <f>IF(L442&lt;&gt;"0006","nem kell",IF(AND(VLOOKUP($A442,pü_tétel_csop!$A:$B,1,1)&lt;=$A442,VLOOKUP($A442,pü_tétel_csop!$A:$B,2,1)&gt;=$A442),VLOOKUP($A442,pü_tétel_csop!$A:$D,4,1),"nincs besorolva"))</f>
        <v>BE11</v>
      </c>
    </row>
    <row r="443" spans="1:27" x14ac:dyDescent="0.25">
      <c r="A443" s="20" t="s">
        <v>34</v>
      </c>
      <c r="B443" s="20" t="s">
        <v>35</v>
      </c>
      <c r="C443" s="20" t="s">
        <v>1490</v>
      </c>
      <c r="D443" s="20" t="s">
        <v>1240</v>
      </c>
      <c r="E443" s="20" t="s">
        <v>1240</v>
      </c>
      <c r="F443" s="20" t="s">
        <v>1241</v>
      </c>
      <c r="G443" s="20" t="s">
        <v>1242</v>
      </c>
      <c r="H443" s="20" t="s">
        <v>1241</v>
      </c>
      <c r="I443" s="20" t="s">
        <v>32</v>
      </c>
      <c r="J443" s="20" t="s">
        <v>1240</v>
      </c>
      <c r="K443" s="20" t="s">
        <v>1240</v>
      </c>
      <c r="L443" s="20" t="s">
        <v>1244</v>
      </c>
      <c r="M443" s="21">
        <v>45643</v>
      </c>
      <c r="N443" t="str">
        <f t="shared" si="78"/>
        <v>9121220000</v>
      </c>
      <c r="O443" t="str">
        <f t="shared" si="79"/>
        <v>Önkölts felvételi előkészítő B</v>
      </c>
      <c r="P443" t="str">
        <f t="shared" si="80"/>
        <v>BE1102</v>
      </c>
      <c r="Q443" t="str">
        <f t="shared" si="81"/>
        <v>Ktgtér., önktges képzés bev - magyar</v>
      </c>
      <c r="R443" t="str">
        <f t="shared" si="82"/>
        <v>BE11</v>
      </c>
      <c r="S443" t="str">
        <f t="shared" si="83"/>
        <v>Saját bevételek</v>
      </c>
      <c r="T443" t="str">
        <f t="shared" si="84"/>
        <v>BE1</v>
      </c>
      <c r="U443" t="str">
        <f t="shared" si="85"/>
        <v>Bevételek</v>
      </c>
      <c r="V443" t="str">
        <f t="shared" si="86"/>
        <v>BE</v>
      </c>
      <c r="W443" t="str">
        <f t="shared" si="87"/>
        <v>Bevételek</v>
      </c>
      <c r="X443" t="str">
        <f t="shared" si="88"/>
        <v>BEVETELEK</v>
      </c>
      <c r="Y443" t="str">
        <f t="shared" si="89"/>
        <v>Bevételek</v>
      </c>
      <c r="Z443" t="str">
        <f t="shared" si="90"/>
        <v>kell</v>
      </c>
      <c r="AA443" t="str">
        <f>IF(L443&lt;&gt;"0006","nem kell",IF(AND(VLOOKUP($A443,pü_tétel_csop!$A:$B,1,1)&lt;=$A443,VLOOKUP($A443,pü_tétel_csop!$A:$B,2,1)&gt;=$A443),VLOOKUP($A443,pü_tétel_csop!$A:$D,4,1),"nincs besorolva"))</f>
        <v>BE11</v>
      </c>
    </row>
    <row r="444" spans="1:27" x14ac:dyDescent="0.25">
      <c r="A444" s="20" t="s">
        <v>225</v>
      </c>
      <c r="B444" s="20" t="s">
        <v>226</v>
      </c>
      <c r="C444" s="20" t="s">
        <v>1491</v>
      </c>
      <c r="D444" s="20" t="s">
        <v>1240</v>
      </c>
      <c r="E444" s="20" t="s">
        <v>1240</v>
      </c>
      <c r="F444" s="20" t="s">
        <v>1241</v>
      </c>
      <c r="G444" s="20" t="s">
        <v>1242</v>
      </c>
      <c r="H444" s="20" t="s">
        <v>1241</v>
      </c>
      <c r="I444" s="20" t="s">
        <v>197</v>
      </c>
      <c r="J444" s="20" t="s">
        <v>1240</v>
      </c>
      <c r="K444" s="20" t="s">
        <v>1240</v>
      </c>
      <c r="L444" s="20" t="s">
        <v>1244</v>
      </c>
      <c r="M444" s="21">
        <v>45643</v>
      </c>
      <c r="N444" t="str">
        <f t="shared" si="78"/>
        <v>9121230000</v>
      </c>
      <c r="O444" t="str">
        <f t="shared" si="79"/>
        <v>Rendezvények (adómentes) B</v>
      </c>
      <c r="P444" t="str">
        <f t="shared" si="80"/>
        <v>BE1112</v>
      </c>
      <c r="Q444" t="str">
        <f t="shared" si="81"/>
        <v>Egyéb saját bevételek</v>
      </c>
      <c r="R444" t="str">
        <f t="shared" si="82"/>
        <v>BE11</v>
      </c>
      <c r="S444" t="str">
        <f t="shared" si="83"/>
        <v>Saját bevételek</v>
      </c>
      <c r="T444" t="str">
        <f t="shared" si="84"/>
        <v>BE1</v>
      </c>
      <c r="U444" t="str">
        <f t="shared" si="85"/>
        <v>Bevételek</v>
      </c>
      <c r="V444" t="str">
        <f t="shared" si="86"/>
        <v>BE</v>
      </c>
      <c r="W444" t="str">
        <f t="shared" si="87"/>
        <v>Bevételek</v>
      </c>
      <c r="X444" t="str">
        <f t="shared" si="88"/>
        <v>BEVETELEK</v>
      </c>
      <c r="Y444" t="str">
        <f t="shared" si="89"/>
        <v>Bevételek</v>
      </c>
      <c r="Z444" t="str">
        <f t="shared" si="90"/>
        <v>kell</v>
      </c>
      <c r="AA444" t="str">
        <f>IF(L444&lt;&gt;"0006","nem kell",IF(AND(VLOOKUP($A444,pü_tétel_csop!$A:$B,1,1)&lt;=$A444,VLOOKUP($A444,pü_tétel_csop!$A:$B,2,1)&gt;=$A444),VLOOKUP($A444,pü_tétel_csop!$A:$D,4,1),"nincs besorolva"))</f>
        <v>BE11</v>
      </c>
    </row>
    <row r="445" spans="1:27" x14ac:dyDescent="0.25">
      <c r="A445" s="20" t="s">
        <v>227</v>
      </c>
      <c r="B445" s="20" t="s">
        <v>228</v>
      </c>
      <c r="C445" s="20" t="s">
        <v>1492</v>
      </c>
      <c r="D445" s="20" t="s">
        <v>1240</v>
      </c>
      <c r="E445" s="20" t="s">
        <v>1240</v>
      </c>
      <c r="F445" s="20" t="s">
        <v>1241</v>
      </c>
      <c r="G445" s="20" t="s">
        <v>1242</v>
      </c>
      <c r="H445" s="20" t="s">
        <v>1241</v>
      </c>
      <c r="I445" s="20" t="s">
        <v>197</v>
      </c>
      <c r="J445" s="20" t="s">
        <v>1240</v>
      </c>
      <c r="K445" s="20" t="s">
        <v>1240</v>
      </c>
      <c r="L445" s="20" t="s">
        <v>1244</v>
      </c>
      <c r="M445" s="21">
        <v>45643</v>
      </c>
      <c r="N445" t="str">
        <f t="shared" si="78"/>
        <v>9121240000</v>
      </c>
      <c r="O445" t="str">
        <f t="shared" si="79"/>
        <v>Rendezvények (adóköt) B</v>
      </c>
      <c r="P445" t="str">
        <f t="shared" si="80"/>
        <v>BE1112</v>
      </c>
      <c r="Q445" t="str">
        <f t="shared" si="81"/>
        <v>Egyéb saját bevételek</v>
      </c>
      <c r="R445" t="str">
        <f t="shared" si="82"/>
        <v>BE11</v>
      </c>
      <c r="S445" t="str">
        <f t="shared" si="83"/>
        <v>Saját bevételek</v>
      </c>
      <c r="T445" t="str">
        <f t="shared" si="84"/>
        <v>BE1</v>
      </c>
      <c r="U445" t="str">
        <f t="shared" si="85"/>
        <v>Bevételek</v>
      </c>
      <c r="V445" t="str">
        <f t="shared" si="86"/>
        <v>BE</v>
      </c>
      <c r="W445" t="str">
        <f t="shared" si="87"/>
        <v>Bevételek</v>
      </c>
      <c r="X445" t="str">
        <f t="shared" si="88"/>
        <v>BEVETELEK</v>
      </c>
      <c r="Y445" t="str">
        <f t="shared" si="89"/>
        <v>Bevételek</v>
      </c>
      <c r="Z445" t="str">
        <f t="shared" si="90"/>
        <v>kell</v>
      </c>
      <c r="AA445" t="str">
        <f>IF(L445&lt;&gt;"0006","nem kell",IF(AND(VLOOKUP($A445,pü_tétel_csop!$A:$B,1,1)&lt;=$A445,VLOOKUP($A445,pü_tétel_csop!$A:$B,2,1)&gt;=$A445),VLOOKUP($A445,pü_tétel_csop!$A:$D,4,1),"nincs besorolva"))</f>
        <v>BE11</v>
      </c>
    </row>
    <row r="446" spans="1:27" x14ac:dyDescent="0.25">
      <c r="A446" s="20" t="s">
        <v>229</v>
      </c>
      <c r="B446" s="20" t="s">
        <v>230</v>
      </c>
      <c r="C446" s="20" t="s">
        <v>1493</v>
      </c>
      <c r="D446" s="20" t="s">
        <v>1240</v>
      </c>
      <c r="E446" s="20" t="s">
        <v>1240</v>
      </c>
      <c r="F446" s="20" t="s">
        <v>1241</v>
      </c>
      <c r="G446" s="20" t="s">
        <v>1242</v>
      </c>
      <c r="H446" s="20" t="s">
        <v>1241</v>
      </c>
      <c r="I446" s="20" t="s">
        <v>197</v>
      </c>
      <c r="J446" s="20" t="s">
        <v>1240</v>
      </c>
      <c r="K446" s="20" t="s">
        <v>1240</v>
      </c>
      <c r="L446" s="20" t="s">
        <v>1244</v>
      </c>
      <c r="M446" s="21">
        <v>45643</v>
      </c>
      <c r="N446" t="str">
        <f t="shared" si="78"/>
        <v>9121250000</v>
      </c>
      <c r="O446" t="str">
        <f t="shared" si="79"/>
        <v>Szerződéses munkák (KK) B</v>
      </c>
      <c r="P446" t="str">
        <f t="shared" si="80"/>
        <v>BE1112</v>
      </c>
      <c r="Q446" t="str">
        <f t="shared" si="81"/>
        <v>Egyéb saját bevételek</v>
      </c>
      <c r="R446" t="str">
        <f t="shared" si="82"/>
        <v>BE11</v>
      </c>
      <c r="S446" t="str">
        <f t="shared" si="83"/>
        <v>Saját bevételek</v>
      </c>
      <c r="T446" t="str">
        <f t="shared" si="84"/>
        <v>BE1</v>
      </c>
      <c r="U446" t="str">
        <f t="shared" si="85"/>
        <v>Bevételek</v>
      </c>
      <c r="V446" t="str">
        <f t="shared" si="86"/>
        <v>BE</v>
      </c>
      <c r="W446" t="str">
        <f t="shared" si="87"/>
        <v>Bevételek</v>
      </c>
      <c r="X446" t="str">
        <f t="shared" si="88"/>
        <v>BEVETELEK</v>
      </c>
      <c r="Y446" t="str">
        <f t="shared" si="89"/>
        <v>Bevételek</v>
      </c>
      <c r="Z446" t="str">
        <f t="shared" si="90"/>
        <v>kell</v>
      </c>
      <c r="AA446" t="str">
        <f>IF(L446&lt;&gt;"0006","nem kell",IF(AND(VLOOKUP($A446,pü_tétel_csop!$A:$B,1,1)&lt;=$A446,VLOOKUP($A446,pü_tétel_csop!$A:$B,2,1)&gt;=$A446),VLOOKUP($A446,pü_tétel_csop!$A:$D,4,1),"nincs besorolva"))</f>
        <v>BE11</v>
      </c>
    </row>
    <row r="447" spans="1:27" x14ac:dyDescent="0.25">
      <c r="A447" s="20" t="s">
        <v>139</v>
      </c>
      <c r="B447" s="20" t="s">
        <v>140</v>
      </c>
      <c r="C447" s="20" t="s">
        <v>1494</v>
      </c>
      <c r="D447" s="20" t="s">
        <v>1240</v>
      </c>
      <c r="E447" s="20" t="s">
        <v>1240</v>
      </c>
      <c r="F447" s="20" t="s">
        <v>1241</v>
      </c>
      <c r="G447" s="20" t="s">
        <v>1242</v>
      </c>
      <c r="H447" s="20" t="s">
        <v>1241</v>
      </c>
      <c r="I447" s="20" t="s">
        <v>137</v>
      </c>
      <c r="J447" s="20" t="s">
        <v>1240</v>
      </c>
      <c r="K447" s="20" t="s">
        <v>1240</v>
      </c>
      <c r="L447" s="20" t="s">
        <v>1244</v>
      </c>
      <c r="M447" s="21">
        <v>45643</v>
      </c>
      <c r="N447" t="str">
        <f t="shared" si="78"/>
        <v>9121260000</v>
      </c>
      <c r="O447" t="str">
        <f t="shared" si="79"/>
        <v>Innovációs szerződések bevételei</v>
      </c>
      <c r="P447" t="str">
        <f t="shared" si="80"/>
        <v>BE1108</v>
      </c>
      <c r="Q447" t="str">
        <f t="shared" si="81"/>
        <v>K+F+I bevételek</v>
      </c>
      <c r="R447" t="str">
        <f t="shared" si="82"/>
        <v>BE11</v>
      </c>
      <c r="S447" t="str">
        <f t="shared" si="83"/>
        <v>Saját bevételek</v>
      </c>
      <c r="T447" t="str">
        <f t="shared" si="84"/>
        <v>BE1</v>
      </c>
      <c r="U447" t="str">
        <f t="shared" si="85"/>
        <v>Bevételek</v>
      </c>
      <c r="V447" t="str">
        <f t="shared" si="86"/>
        <v>BE</v>
      </c>
      <c r="W447" t="str">
        <f t="shared" si="87"/>
        <v>Bevételek</v>
      </c>
      <c r="X447" t="str">
        <f t="shared" si="88"/>
        <v>BEVETELEK</v>
      </c>
      <c r="Y447" t="str">
        <f t="shared" si="89"/>
        <v>Bevételek</v>
      </c>
      <c r="Z447" t="str">
        <f t="shared" si="90"/>
        <v>kell</v>
      </c>
      <c r="AA447" t="str">
        <f>IF(L447&lt;&gt;"0006","nem kell",IF(AND(VLOOKUP($A447,pü_tétel_csop!$A:$B,1,1)&lt;=$A447,VLOOKUP($A447,pü_tétel_csop!$A:$B,2,1)&gt;=$A447),VLOOKUP($A447,pü_tétel_csop!$A:$D,4,1),"nincs besorolva"))</f>
        <v>BE11</v>
      </c>
    </row>
    <row r="448" spans="1:27" x14ac:dyDescent="0.25">
      <c r="A448" s="20" t="s">
        <v>231</v>
      </c>
      <c r="B448" s="20" t="s">
        <v>232</v>
      </c>
      <c r="C448" s="20" t="s">
        <v>1495</v>
      </c>
      <c r="D448" s="20" t="s">
        <v>1240</v>
      </c>
      <c r="E448" s="20" t="s">
        <v>1240</v>
      </c>
      <c r="F448" s="20" t="s">
        <v>1241</v>
      </c>
      <c r="G448" s="20" t="s">
        <v>1242</v>
      </c>
      <c r="H448" s="20" t="s">
        <v>1241</v>
      </c>
      <c r="I448" s="20" t="s">
        <v>197</v>
      </c>
      <c r="J448" s="20" t="s">
        <v>1240</v>
      </c>
      <c r="K448" s="20" t="s">
        <v>1240</v>
      </c>
      <c r="L448" s="20" t="s">
        <v>1244</v>
      </c>
      <c r="M448" s="21">
        <v>45643</v>
      </c>
      <c r="N448" t="str">
        <f t="shared" si="78"/>
        <v>9121270000</v>
      </c>
      <c r="O448" t="str">
        <f t="shared" si="79"/>
        <v>Igazságügyi szakértés</v>
      </c>
      <c r="P448" t="str">
        <f t="shared" si="80"/>
        <v>BE1112</v>
      </c>
      <c r="Q448" t="str">
        <f t="shared" si="81"/>
        <v>Egyéb saját bevételek</v>
      </c>
      <c r="R448" t="str">
        <f t="shared" si="82"/>
        <v>BE11</v>
      </c>
      <c r="S448" t="str">
        <f t="shared" si="83"/>
        <v>Saját bevételek</v>
      </c>
      <c r="T448" t="str">
        <f t="shared" si="84"/>
        <v>BE1</v>
      </c>
      <c r="U448" t="str">
        <f t="shared" si="85"/>
        <v>Bevételek</v>
      </c>
      <c r="V448" t="str">
        <f t="shared" si="86"/>
        <v>BE</v>
      </c>
      <c r="W448" t="str">
        <f t="shared" si="87"/>
        <v>Bevételek</v>
      </c>
      <c r="X448" t="str">
        <f t="shared" si="88"/>
        <v>BEVETELEK</v>
      </c>
      <c r="Y448" t="str">
        <f t="shared" si="89"/>
        <v>Bevételek</v>
      </c>
      <c r="Z448" t="str">
        <f t="shared" si="90"/>
        <v>kell</v>
      </c>
      <c r="AA448" t="str">
        <f>IF(L448&lt;&gt;"0006","nem kell",IF(AND(VLOOKUP($A448,pü_tétel_csop!$A:$B,1,1)&lt;=$A448,VLOOKUP($A448,pü_tétel_csop!$A:$B,2,1)&gt;=$A448),VLOOKUP($A448,pü_tétel_csop!$A:$D,4,1),"nincs besorolva"))</f>
        <v>BE11</v>
      </c>
    </row>
    <row r="449" spans="1:27" x14ac:dyDescent="0.25">
      <c r="A449" s="20" t="s">
        <v>233</v>
      </c>
      <c r="B449" s="20" t="s">
        <v>234</v>
      </c>
      <c r="C449" s="20" t="s">
        <v>1496</v>
      </c>
      <c r="D449" s="20" t="s">
        <v>1240</v>
      </c>
      <c r="E449" s="20" t="s">
        <v>1240</v>
      </c>
      <c r="F449" s="20" t="s">
        <v>1241</v>
      </c>
      <c r="G449" s="20" t="s">
        <v>1242</v>
      </c>
      <c r="H449" s="20" t="s">
        <v>1241</v>
      </c>
      <c r="I449" s="20" t="s">
        <v>197</v>
      </c>
      <c r="J449" s="20" t="s">
        <v>1240</v>
      </c>
      <c r="K449" s="20" t="s">
        <v>1240</v>
      </c>
      <c r="L449" s="20" t="s">
        <v>1244</v>
      </c>
      <c r="M449" s="21">
        <v>45643</v>
      </c>
      <c r="N449" t="str">
        <f t="shared" si="78"/>
        <v>9121280000</v>
      </c>
      <c r="O449" t="str">
        <f t="shared" si="79"/>
        <v>Fénymásolási díj</v>
      </c>
      <c r="P449" t="str">
        <f t="shared" si="80"/>
        <v>BE1112</v>
      </c>
      <c r="Q449" t="str">
        <f t="shared" si="81"/>
        <v>Egyéb saját bevételek</v>
      </c>
      <c r="R449" t="str">
        <f t="shared" si="82"/>
        <v>BE11</v>
      </c>
      <c r="S449" t="str">
        <f t="shared" si="83"/>
        <v>Saját bevételek</v>
      </c>
      <c r="T449" t="str">
        <f t="shared" si="84"/>
        <v>BE1</v>
      </c>
      <c r="U449" t="str">
        <f t="shared" si="85"/>
        <v>Bevételek</v>
      </c>
      <c r="V449" t="str">
        <f t="shared" si="86"/>
        <v>BE</v>
      </c>
      <c r="W449" t="str">
        <f t="shared" si="87"/>
        <v>Bevételek</v>
      </c>
      <c r="X449" t="str">
        <f t="shared" si="88"/>
        <v>BEVETELEK</v>
      </c>
      <c r="Y449" t="str">
        <f t="shared" si="89"/>
        <v>Bevételek</v>
      </c>
      <c r="Z449" t="str">
        <f t="shared" si="90"/>
        <v>kell</v>
      </c>
      <c r="AA449" t="str">
        <f>IF(L449&lt;&gt;"0006","nem kell",IF(AND(VLOOKUP($A449,pü_tétel_csop!$A:$B,1,1)&lt;=$A449,VLOOKUP($A449,pü_tétel_csop!$A:$B,2,1)&gt;=$A449),VLOOKUP($A449,pü_tétel_csop!$A:$D,4,1),"nincs besorolva"))</f>
        <v>BE11</v>
      </c>
    </row>
    <row r="450" spans="1:27" x14ac:dyDescent="0.25">
      <c r="A450" s="20" t="s">
        <v>235</v>
      </c>
      <c r="B450" s="20" t="s">
        <v>236</v>
      </c>
      <c r="C450" s="20" t="s">
        <v>1497</v>
      </c>
      <c r="D450" s="20" t="s">
        <v>1240</v>
      </c>
      <c r="E450" s="20" t="s">
        <v>1240</v>
      </c>
      <c r="F450" s="20" t="s">
        <v>1241</v>
      </c>
      <c r="G450" s="20" t="s">
        <v>1242</v>
      </c>
      <c r="H450" s="20" t="s">
        <v>1241</v>
      </c>
      <c r="I450" s="20" t="s">
        <v>197</v>
      </c>
      <c r="J450" s="20" t="s">
        <v>1240</v>
      </c>
      <c r="K450" s="20" t="s">
        <v>1240</v>
      </c>
      <c r="L450" s="20" t="s">
        <v>1244</v>
      </c>
      <c r="M450" s="21">
        <v>45643</v>
      </c>
      <c r="N450" t="str">
        <f t="shared" ref="N450:N513" si="91">IF(VALUE($L450)=VALUE(LEFT(N$1,1)),$A450,"")</f>
        <v>9121290000</v>
      </c>
      <c r="O450" t="str">
        <f t="shared" ref="O450:O513" si="92">IFERROR(VLOOKUP(N450,$A:$B,2,0),"")</f>
        <v>Könyvtárközi kölcsönzés</v>
      </c>
      <c r="P450" t="str">
        <f t="shared" ref="P450:P513" si="93">IF(VALUE($L450)=VALUE(LEFT(P$1,1)),$A450,IF(N450="","",VLOOKUP($I450,$A:$B,1,0)))</f>
        <v>BE1112</v>
      </c>
      <c r="Q450" t="str">
        <f t="shared" ref="Q450:Q513" si="94">IFERROR(VLOOKUP(P450,$A:$B,2,0),"")</f>
        <v>Egyéb saját bevételek</v>
      </c>
      <c r="R450" t="str">
        <f t="shared" ref="R450:R513" si="95">IF(VALUE($L450)=VALUE(LEFT(R$1,1)),$A450,IF(P450="","",VLOOKUP(P450,$A:$I,9,0)))</f>
        <v>BE11</v>
      </c>
      <c r="S450" t="str">
        <f t="shared" ref="S450:S513" si="96">IFERROR(VLOOKUP(R450,$A:$B,2,0),"")</f>
        <v>Saját bevételek</v>
      </c>
      <c r="T450" t="str">
        <f t="shared" ref="T450:T513" si="97">IF(VALUE($L450)=VALUE(LEFT(T$1,1)),$A450,IF(R450="","",VLOOKUP(R450,$A:$I,9,0)))</f>
        <v>BE1</v>
      </c>
      <c r="U450" t="str">
        <f t="shared" ref="U450:U513" si="98">IFERROR(VLOOKUP(T450,$A:$B,2,0),"")</f>
        <v>Bevételek</v>
      </c>
      <c r="V450" t="str">
        <f t="shared" ref="V450:V513" si="99">IF(VALUE($L450)=VALUE(LEFT(V$1,1)),$A450,IF(T450="","",VLOOKUP(T450,$A:$I,9,0)))</f>
        <v>BE</v>
      </c>
      <c r="W450" t="str">
        <f t="shared" ref="W450:W513" si="100">IFERROR(VLOOKUP(V450,$A:$B,2,0),"")</f>
        <v>Bevételek</v>
      </c>
      <c r="X450" t="str">
        <f t="shared" ref="X450:X513" si="101">IF(VALUE($L450)=VALUE(LEFT(X$1,1)),$A450,IF(V450="","",VLOOKUP(V450,$A:$I,9,0)))</f>
        <v>BEVETELEK</v>
      </c>
      <c r="Y450" t="str">
        <f t="shared" ref="Y450:Y513" si="102">IFERROR(VLOOKUP(X450,$A:$B,2,0),"")</f>
        <v>Bevételek</v>
      </c>
      <c r="Z450" t="str">
        <f t="shared" ref="Z450:Z513" si="103">IF(ISERROR(VLOOKUP(A450,$I:$I,1,0)),"kell","nem kell")</f>
        <v>kell</v>
      </c>
      <c r="AA450" t="str">
        <f>IF(L450&lt;&gt;"0006","nem kell",IF(AND(VLOOKUP($A450,pü_tétel_csop!$A:$B,1,1)&lt;=$A450,VLOOKUP($A450,pü_tétel_csop!$A:$B,2,1)&gt;=$A450),VLOOKUP($A450,pü_tétel_csop!$A:$D,4,1),"nincs besorolva"))</f>
        <v>BE11</v>
      </c>
    </row>
    <row r="451" spans="1:27" x14ac:dyDescent="0.25">
      <c r="A451" s="20" t="s">
        <v>85</v>
      </c>
      <c r="B451" s="20" t="s">
        <v>86</v>
      </c>
      <c r="C451" s="20" t="s">
        <v>1498</v>
      </c>
      <c r="D451" s="20" t="s">
        <v>1240</v>
      </c>
      <c r="E451" s="20" t="s">
        <v>1240</v>
      </c>
      <c r="F451" s="20" t="s">
        <v>1241</v>
      </c>
      <c r="G451" s="20" t="s">
        <v>1242</v>
      </c>
      <c r="H451" s="20" t="s">
        <v>1241</v>
      </c>
      <c r="I451" s="20" t="s">
        <v>83</v>
      </c>
      <c r="J451" s="20" t="s">
        <v>1240</v>
      </c>
      <c r="K451" s="20" t="s">
        <v>1240</v>
      </c>
      <c r="L451" s="20" t="s">
        <v>1244</v>
      </c>
      <c r="M451" s="21">
        <v>45643</v>
      </c>
      <c r="N451" t="str">
        <f t="shared" si="91"/>
        <v>9121300000</v>
      </c>
      <c r="O451" t="str">
        <f t="shared" si="92"/>
        <v>Szálláshely értékesítés B</v>
      </c>
      <c r="P451" t="str">
        <f t="shared" si="93"/>
        <v>BE1106</v>
      </c>
      <c r="Q451" t="str">
        <f t="shared" si="94"/>
        <v>Szállás- és vendégszoba bevétel</v>
      </c>
      <c r="R451" t="str">
        <f t="shared" si="95"/>
        <v>BE11</v>
      </c>
      <c r="S451" t="str">
        <f t="shared" si="96"/>
        <v>Saját bevételek</v>
      </c>
      <c r="T451" t="str">
        <f t="shared" si="97"/>
        <v>BE1</v>
      </c>
      <c r="U451" t="str">
        <f t="shared" si="98"/>
        <v>Bevételek</v>
      </c>
      <c r="V451" t="str">
        <f t="shared" si="99"/>
        <v>BE</v>
      </c>
      <c r="W451" t="str">
        <f t="shared" si="100"/>
        <v>Bevételek</v>
      </c>
      <c r="X451" t="str">
        <f t="shared" si="101"/>
        <v>BEVETELEK</v>
      </c>
      <c r="Y451" t="str">
        <f t="shared" si="102"/>
        <v>Bevételek</v>
      </c>
      <c r="Z451" t="str">
        <f t="shared" si="103"/>
        <v>kell</v>
      </c>
      <c r="AA451" t="str">
        <f>IF(L451&lt;&gt;"0006","nem kell",IF(AND(VLOOKUP($A451,pü_tétel_csop!$A:$B,1,1)&lt;=$A451,VLOOKUP($A451,pü_tétel_csop!$A:$B,2,1)&gt;=$A451),VLOOKUP($A451,pü_tétel_csop!$A:$D,4,1),"nincs besorolva"))</f>
        <v>BE11</v>
      </c>
    </row>
    <row r="452" spans="1:27" x14ac:dyDescent="0.25">
      <c r="A452" s="20" t="s">
        <v>87</v>
      </c>
      <c r="B452" s="20" t="s">
        <v>88</v>
      </c>
      <c r="C452" s="20" t="s">
        <v>1499</v>
      </c>
      <c r="D452" s="20" t="s">
        <v>1240</v>
      </c>
      <c r="E452" s="20" t="s">
        <v>1240</v>
      </c>
      <c r="F452" s="20" t="s">
        <v>1241</v>
      </c>
      <c r="G452" s="20" t="s">
        <v>1242</v>
      </c>
      <c r="H452" s="20" t="s">
        <v>1241</v>
      </c>
      <c r="I452" s="20" t="s">
        <v>83</v>
      </c>
      <c r="J452" s="20" t="s">
        <v>1240</v>
      </c>
      <c r="K452" s="20" t="s">
        <v>1240</v>
      </c>
      <c r="L452" s="20" t="s">
        <v>1244</v>
      </c>
      <c r="M452" s="21">
        <v>45643</v>
      </c>
      <c r="N452" t="str">
        <f t="shared" si="91"/>
        <v>9121310000</v>
      </c>
      <c r="O452" t="str">
        <f t="shared" si="92"/>
        <v>Szálláshely idegenf adója B</v>
      </c>
      <c r="P452" t="str">
        <f t="shared" si="93"/>
        <v>BE1106</v>
      </c>
      <c r="Q452" t="str">
        <f t="shared" si="94"/>
        <v>Szállás- és vendégszoba bevétel</v>
      </c>
      <c r="R452" t="str">
        <f t="shared" si="95"/>
        <v>BE11</v>
      </c>
      <c r="S452" t="str">
        <f t="shared" si="96"/>
        <v>Saját bevételek</v>
      </c>
      <c r="T452" t="str">
        <f t="shared" si="97"/>
        <v>BE1</v>
      </c>
      <c r="U452" t="str">
        <f t="shared" si="98"/>
        <v>Bevételek</v>
      </c>
      <c r="V452" t="str">
        <f t="shared" si="99"/>
        <v>BE</v>
      </c>
      <c r="W452" t="str">
        <f t="shared" si="100"/>
        <v>Bevételek</v>
      </c>
      <c r="X452" t="str">
        <f t="shared" si="101"/>
        <v>BEVETELEK</v>
      </c>
      <c r="Y452" t="str">
        <f t="shared" si="102"/>
        <v>Bevételek</v>
      </c>
      <c r="Z452" t="str">
        <f t="shared" si="103"/>
        <v>kell</v>
      </c>
      <c r="AA452" t="str">
        <f>IF(L452&lt;&gt;"0006","nem kell",IF(AND(VLOOKUP($A452,pü_tétel_csop!$A:$B,1,1)&lt;=$A452,VLOOKUP($A452,pü_tétel_csop!$A:$B,2,1)&gt;=$A452),VLOOKUP($A452,pü_tétel_csop!$A:$D,4,1),"nincs besorolva"))</f>
        <v>BE11</v>
      </c>
    </row>
    <row r="453" spans="1:27" x14ac:dyDescent="0.25">
      <c r="A453" s="20" t="s">
        <v>89</v>
      </c>
      <c r="B453" s="20" t="s">
        <v>90</v>
      </c>
      <c r="C453" s="20" t="s">
        <v>90</v>
      </c>
      <c r="D453" s="20" t="s">
        <v>1240</v>
      </c>
      <c r="E453" s="20" t="s">
        <v>1240</v>
      </c>
      <c r="F453" s="20" t="s">
        <v>1241</v>
      </c>
      <c r="G453" s="20" t="s">
        <v>1242</v>
      </c>
      <c r="H453" s="20" t="s">
        <v>1241</v>
      </c>
      <c r="I453" s="20" t="s">
        <v>83</v>
      </c>
      <c r="J453" s="20" t="s">
        <v>1240</v>
      </c>
      <c r="K453" s="20" t="s">
        <v>1240</v>
      </c>
      <c r="L453" s="20" t="s">
        <v>1244</v>
      </c>
      <c r="M453" s="21">
        <v>45643</v>
      </c>
      <c r="N453" t="str">
        <f t="shared" si="91"/>
        <v>9121320000</v>
      </c>
      <c r="O453" t="str">
        <f t="shared" si="92"/>
        <v>Vendégszoba díj B</v>
      </c>
      <c r="P453" t="str">
        <f t="shared" si="93"/>
        <v>BE1106</v>
      </c>
      <c r="Q453" t="str">
        <f t="shared" si="94"/>
        <v>Szállás- és vendégszoba bevétel</v>
      </c>
      <c r="R453" t="str">
        <f t="shared" si="95"/>
        <v>BE11</v>
      </c>
      <c r="S453" t="str">
        <f t="shared" si="96"/>
        <v>Saját bevételek</v>
      </c>
      <c r="T453" t="str">
        <f t="shared" si="97"/>
        <v>BE1</v>
      </c>
      <c r="U453" t="str">
        <f t="shared" si="98"/>
        <v>Bevételek</v>
      </c>
      <c r="V453" t="str">
        <f t="shared" si="99"/>
        <v>BE</v>
      </c>
      <c r="W453" t="str">
        <f t="shared" si="100"/>
        <v>Bevételek</v>
      </c>
      <c r="X453" t="str">
        <f t="shared" si="101"/>
        <v>BEVETELEK</v>
      </c>
      <c r="Y453" t="str">
        <f t="shared" si="102"/>
        <v>Bevételek</v>
      </c>
      <c r="Z453" t="str">
        <f t="shared" si="103"/>
        <v>kell</v>
      </c>
      <c r="AA453" t="str">
        <f>IF(L453&lt;&gt;"0006","nem kell",IF(AND(VLOOKUP($A453,pü_tétel_csop!$A:$B,1,1)&lt;=$A453,VLOOKUP($A453,pü_tétel_csop!$A:$B,2,1)&gt;=$A453),VLOOKUP($A453,pü_tétel_csop!$A:$D,4,1),"nincs besorolva"))</f>
        <v>BE11</v>
      </c>
    </row>
    <row r="454" spans="1:27" x14ac:dyDescent="0.25">
      <c r="A454" s="20" t="s">
        <v>237</v>
      </c>
      <c r="B454" s="20" t="s">
        <v>238</v>
      </c>
      <c r="C454" s="20" t="s">
        <v>238</v>
      </c>
      <c r="D454" s="20" t="s">
        <v>1240</v>
      </c>
      <c r="E454" s="20" t="s">
        <v>1240</v>
      </c>
      <c r="F454" s="20" t="s">
        <v>1241</v>
      </c>
      <c r="G454" s="20" t="s">
        <v>1242</v>
      </c>
      <c r="H454" s="20" t="s">
        <v>1241</v>
      </c>
      <c r="I454" s="20" t="s">
        <v>197</v>
      </c>
      <c r="J454" s="20" t="s">
        <v>1240</v>
      </c>
      <c r="K454" s="20" t="s">
        <v>1240</v>
      </c>
      <c r="L454" s="20" t="s">
        <v>1244</v>
      </c>
      <c r="M454" s="21">
        <v>45643</v>
      </c>
      <c r="N454" t="str">
        <f t="shared" si="91"/>
        <v>9121330000</v>
      </c>
      <c r="O454" t="str">
        <f t="shared" si="92"/>
        <v>C fuvar bevétel</v>
      </c>
      <c r="P454" t="str">
        <f t="shared" si="93"/>
        <v>BE1112</v>
      </c>
      <c r="Q454" t="str">
        <f t="shared" si="94"/>
        <v>Egyéb saját bevételek</v>
      </c>
      <c r="R454" t="str">
        <f t="shared" si="95"/>
        <v>BE11</v>
      </c>
      <c r="S454" t="str">
        <f t="shared" si="96"/>
        <v>Saját bevételek</v>
      </c>
      <c r="T454" t="str">
        <f t="shared" si="97"/>
        <v>BE1</v>
      </c>
      <c r="U454" t="str">
        <f t="shared" si="98"/>
        <v>Bevételek</v>
      </c>
      <c r="V454" t="str">
        <f t="shared" si="99"/>
        <v>BE</v>
      </c>
      <c r="W454" t="str">
        <f t="shared" si="100"/>
        <v>Bevételek</v>
      </c>
      <c r="X454" t="str">
        <f t="shared" si="101"/>
        <v>BEVETELEK</v>
      </c>
      <c r="Y454" t="str">
        <f t="shared" si="102"/>
        <v>Bevételek</v>
      </c>
      <c r="Z454" t="str">
        <f t="shared" si="103"/>
        <v>kell</v>
      </c>
      <c r="AA454" t="str">
        <f>IF(L454&lt;&gt;"0006","nem kell",IF(AND(VLOOKUP($A454,pü_tétel_csop!$A:$B,1,1)&lt;=$A454,VLOOKUP($A454,pü_tétel_csop!$A:$B,2,1)&gt;=$A454),VLOOKUP($A454,pü_tétel_csop!$A:$D,4,1),"nincs besorolva"))</f>
        <v>BE11</v>
      </c>
    </row>
    <row r="455" spans="1:27" x14ac:dyDescent="0.25">
      <c r="A455" s="20" t="s">
        <v>163</v>
      </c>
      <c r="B455" s="20" t="s">
        <v>164</v>
      </c>
      <c r="C455" s="20" t="s">
        <v>1500</v>
      </c>
      <c r="D455" s="20" t="s">
        <v>1240</v>
      </c>
      <c r="E455" s="20" t="s">
        <v>1240</v>
      </c>
      <c r="F455" s="20" t="s">
        <v>1241</v>
      </c>
      <c r="G455" s="20" t="s">
        <v>1242</v>
      </c>
      <c r="H455" s="20" t="s">
        <v>1241</v>
      </c>
      <c r="I455" s="20" t="s">
        <v>145</v>
      </c>
      <c r="J455" s="20" t="s">
        <v>1240</v>
      </c>
      <c r="K455" s="20" t="s">
        <v>1240</v>
      </c>
      <c r="L455" s="20" t="s">
        <v>1244</v>
      </c>
      <c r="M455" s="21">
        <v>45643</v>
      </c>
      <c r="N455" t="str">
        <f t="shared" si="91"/>
        <v>9121340000</v>
      </c>
      <c r="O455" t="str">
        <f t="shared" si="92"/>
        <v>Parkolási díj bevételei</v>
      </c>
      <c r="P455" t="str">
        <f t="shared" si="93"/>
        <v>BE1110</v>
      </c>
      <c r="Q455" t="str">
        <f t="shared" si="94"/>
        <v>Vagyon hasznosítás bevétele</v>
      </c>
      <c r="R455" t="str">
        <f t="shared" si="95"/>
        <v>BE11</v>
      </c>
      <c r="S455" t="str">
        <f t="shared" si="96"/>
        <v>Saját bevételek</v>
      </c>
      <c r="T455" t="str">
        <f t="shared" si="97"/>
        <v>BE1</v>
      </c>
      <c r="U455" t="str">
        <f t="shared" si="98"/>
        <v>Bevételek</v>
      </c>
      <c r="V455" t="str">
        <f t="shared" si="99"/>
        <v>BE</v>
      </c>
      <c r="W455" t="str">
        <f t="shared" si="100"/>
        <v>Bevételek</v>
      </c>
      <c r="X455" t="str">
        <f t="shared" si="101"/>
        <v>BEVETELEK</v>
      </c>
      <c r="Y455" t="str">
        <f t="shared" si="102"/>
        <v>Bevételek</v>
      </c>
      <c r="Z455" t="str">
        <f t="shared" si="103"/>
        <v>kell</v>
      </c>
      <c r="AA455" t="str">
        <f>IF(L455&lt;&gt;"0006","nem kell",IF(AND(VLOOKUP($A455,pü_tétel_csop!$A:$B,1,1)&lt;=$A455,VLOOKUP($A455,pü_tétel_csop!$A:$B,2,1)&gt;=$A455),VLOOKUP($A455,pü_tétel_csop!$A:$D,4,1),"nincs besorolva"))</f>
        <v>BE11</v>
      </c>
    </row>
    <row r="456" spans="1:27" x14ac:dyDescent="0.25">
      <c r="A456" s="20" t="s">
        <v>239</v>
      </c>
      <c r="B456" s="20" t="s">
        <v>240</v>
      </c>
      <c r="C456" s="20" t="s">
        <v>1501</v>
      </c>
      <c r="D456" s="20" t="s">
        <v>1240</v>
      </c>
      <c r="E456" s="20" t="s">
        <v>1240</v>
      </c>
      <c r="F456" s="20" t="s">
        <v>1241</v>
      </c>
      <c r="G456" s="20" t="s">
        <v>1242</v>
      </c>
      <c r="H456" s="20" t="s">
        <v>1241</v>
      </c>
      <c r="I456" s="20" t="s">
        <v>197</v>
      </c>
      <c r="J456" s="20" t="s">
        <v>1240</v>
      </c>
      <c r="K456" s="20" t="s">
        <v>1240</v>
      </c>
      <c r="L456" s="20" t="s">
        <v>1244</v>
      </c>
      <c r="M456" s="21">
        <v>45643</v>
      </c>
      <c r="N456" t="str">
        <f t="shared" si="91"/>
        <v>9121370000</v>
      </c>
      <c r="O456" t="str">
        <f t="shared" si="92"/>
        <v>Kamarai költségátalány bevétel</v>
      </c>
      <c r="P456" t="str">
        <f t="shared" si="93"/>
        <v>BE1112</v>
      </c>
      <c r="Q456" t="str">
        <f t="shared" si="94"/>
        <v>Egyéb saját bevételek</v>
      </c>
      <c r="R456" t="str">
        <f t="shared" si="95"/>
        <v>BE11</v>
      </c>
      <c r="S456" t="str">
        <f t="shared" si="96"/>
        <v>Saját bevételek</v>
      </c>
      <c r="T456" t="str">
        <f t="shared" si="97"/>
        <v>BE1</v>
      </c>
      <c r="U456" t="str">
        <f t="shared" si="98"/>
        <v>Bevételek</v>
      </c>
      <c r="V456" t="str">
        <f t="shared" si="99"/>
        <v>BE</v>
      </c>
      <c r="W456" t="str">
        <f t="shared" si="100"/>
        <v>Bevételek</v>
      </c>
      <c r="X456" t="str">
        <f t="shared" si="101"/>
        <v>BEVETELEK</v>
      </c>
      <c r="Y456" t="str">
        <f t="shared" si="102"/>
        <v>Bevételek</v>
      </c>
      <c r="Z456" t="str">
        <f t="shared" si="103"/>
        <v>kell</v>
      </c>
      <c r="AA456" t="str">
        <f>IF(L456&lt;&gt;"0006","nem kell",IF(AND(VLOOKUP($A456,pü_tétel_csop!$A:$B,1,1)&lt;=$A456,VLOOKUP($A456,pü_tétel_csop!$A:$B,2,1)&gt;=$A456),VLOOKUP($A456,pü_tétel_csop!$A:$D,4,1),"nincs besorolva"))</f>
        <v>BE11</v>
      </c>
    </row>
    <row r="457" spans="1:27" x14ac:dyDescent="0.25">
      <c r="A457" s="20" t="s">
        <v>46</v>
      </c>
      <c r="B457" s="20" t="s">
        <v>47</v>
      </c>
      <c r="C457" s="20" t="s">
        <v>1502</v>
      </c>
      <c r="D457" s="20" t="s">
        <v>1240</v>
      </c>
      <c r="E457" s="20" t="s">
        <v>1240</v>
      </c>
      <c r="F457" s="20" t="s">
        <v>1241</v>
      </c>
      <c r="G457" s="20" t="s">
        <v>1242</v>
      </c>
      <c r="H457" s="20" t="s">
        <v>1241</v>
      </c>
      <c r="I457" s="20" t="s">
        <v>44</v>
      </c>
      <c r="J457" s="20" t="s">
        <v>1240</v>
      </c>
      <c r="K457" s="20" t="s">
        <v>1240</v>
      </c>
      <c r="L457" s="20" t="s">
        <v>1244</v>
      </c>
      <c r="M457" s="21">
        <v>45643</v>
      </c>
      <c r="N457" t="str">
        <f t="shared" si="91"/>
        <v>9121390000</v>
      </c>
      <c r="O457" t="str">
        <f t="shared" si="92"/>
        <v>Tanfolyamok egyéb befizetés B</v>
      </c>
      <c r="P457" t="str">
        <f t="shared" si="93"/>
        <v>BE1103</v>
      </c>
      <c r="Q457" t="str">
        <f t="shared" si="94"/>
        <v>Számlás oktatási tevékenység bevétele</v>
      </c>
      <c r="R457" t="str">
        <f t="shared" si="95"/>
        <v>BE11</v>
      </c>
      <c r="S457" t="str">
        <f t="shared" si="96"/>
        <v>Saját bevételek</v>
      </c>
      <c r="T457" t="str">
        <f t="shared" si="97"/>
        <v>BE1</v>
      </c>
      <c r="U457" t="str">
        <f t="shared" si="98"/>
        <v>Bevételek</v>
      </c>
      <c r="V457" t="str">
        <f t="shared" si="99"/>
        <v>BE</v>
      </c>
      <c r="W457" t="str">
        <f t="shared" si="100"/>
        <v>Bevételek</v>
      </c>
      <c r="X457" t="str">
        <f t="shared" si="101"/>
        <v>BEVETELEK</v>
      </c>
      <c r="Y457" t="str">
        <f t="shared" si="102"/>
        <v>Bevételek</v>
      </c>
      <c r="Z457" t="str">
        <f t="shared" si="103"/>
        <v>kell</v>
      </c>
      <c r="AA457" t="str">
        <f>IF(L457&lt;&gt;"0006","nem kell",IF(AND(VLOOKUP($A457,pü_tétel_csop!$A:$B,1,1)&lt;=$A457,VLOOKUP($A457,pü_tétel_csop!$A:$B,2,1)&gt;=$A457),VLOOKUP($A457,pü_tétel_csop!$A:$D,4,1),"nincs besorolva"))</f>
        <v>BE11</v>
      </c>
    </row>
    <row r="458" spans="1:27" x14ac:dyDescent="0.25">
      <c r="A458" s="20" t="s">
        <v>241</v>
      </c>
      <c r="B458" s="20" t="s">
        <v>242</v>
      </c>
      <c r="C458" s="20" t="s">
        <v>242</v>
      </c>
      <c r="D458" s="20" t="s">
        <v>1240</v>
      </c>
      <c r="E458" s="20" t="s">
        <v>1240</v>
      </c>
      <c r="F458" s="20" t="s">
        <v>1241</v>
      </c>
      <c r="G458" s="20" t="s">
        <v>1242</v>
      </c>
      <c r="H458" s="20" t="s">
        <v>1241</v>
      </c>
      <c r="I458" s="20" t="s">
        <v>197</v>
      </c>
      <c r="J458" s="20" t="s">
        <v>1240</v>
      </c>
      <c r="K458" s="20" t="s">
        <v>1240</v>
      </c>
      <c r="L458" s="20" t="s">
        <v>1244</v>
      </c>
      <c r="M458" s="21">
        <v>45643</v>
      </c>
      <c r="N458" t="str">
        <f t="shared" si="91"/>
        <v>9121400000</v>
      </c>
      <c r="O458" t="str">
        <f t="shared" si="92"/>
        <v>Nyelvvizsgadíj B</v>
      </c>
      <c r="P458" t="str">
        <f t="shared" si="93"/>
        <v>BE1112</v>
      </c>
      <c r="Q458" t="str">
        <f t="shared" si="94"/>
        <v>Egyéb saját bevételek</v>
      </c>
      <c r="R458" t="str">
        <f t="shared" si="95"/>
        <v>BE11</v>
      </c>
      <c r="S458" t="str">
        <f t="shared" si="96"/>
        <v>Saját bevételek</v>
      </c>
      <c r="T458" t="str">
        <f t="shared" si="97"/>
        <v>BE1</v>
      </c>
      <c r="U458" t="str">
        <f t="shared" si="98"/>
        <v>Bevételek</v>
      </c>
      <c r="V458" t="str">
        <f t="shared" si="99"/>
        <v>BE</v>
      </c>
      <c r="W458" t="str">
        <f t="shared" si="100"/>
        <v>Bevételek</v>
      </c>
      <c r="X458" t="str">
        <f t="shared" si="101"/>
        <v>BEVETELEK</v>
      </c>
      <c r="Y458" t="str">
        <f t="shared" si="102"/>
        <v>Bevételek</v>
      </c>
      <c r="Z458" t="str">
        <f t="shared" si="103"/>
        <v>kell</v>
      </c>
      <c r="AA458" t="str">
        <f>IF(L458&lt;&gt;"0006","nem kell",IF(AND(VLOOKUP($A458,pü_tétel_csop!$A:$B,1,1)&lt;=$A458,VLOOKUP($A458,pü_tétel_csop!$A:$B,2,1)&gt;=$A458),VLOOKUP($A458,pü_tétel_csop!$A:$D,4,1),"nincs besorolva"))</f>
        <v>BE11</v>
      </c>
    </row>
    <row r="459" spans="1:27" x14ac:dyDescent="0.25">
      <c r="A459" s="20" t="s">
        <v>99</v>
      </c>
      <c r="B459" s="20" t="s">
        <v>100</v>
      </c>
      <c r="C459" s="20" t="s">
        <v>1503</v>
      </c>
      <c r="D459" s="20" t="s">
        <v>1240</v>
      </c>
      <c r="E459" s="20" t="s">
        <v>1240</v>
      </c>
      <c r="F459" s="20" t="s">
        <v>1241</v>
      </c>
      <c r="G459" s="20" t="s">
        <v>1242</v>
      </c>
      <c r="H459" s="20" t="s">
        <v>1241</v>
      </c>
      <c r="I459" s="20" t="s">
        <v>97</v>
      </c>
      <c r="J459" s="20" t="s">
        <v>1240</v>
      </c>
      <c r="K459" s="20" t="s">
        <v>1240</v>
      </c>
      <c r="L459" s="20" t="s">
        <v>1244</v>
      </c>
      <c r="M459" s="21">
        <v>45643</v>
      </c>
      <c r="N459" t="str">
        <f t="shared" si="91"/>
        <v>9121410000</v>
      </c>
      <c r="O459" t="str">
        <f t="shared" si="92"/>
        <v>Háziorvosi alapellátás</v>
      </c>
      <c r="P459" t="str">
        <f t="shared" si="93"/>
        <v>BE1107</v>
      </c>
      <c r="Q459" t="str">
        <f t="shared" si="94"/>
        <v>Egészségügyi szolgáltatások bevétele</v>
      </c>
      <c r="R459" t="str">
        <f t="shared" si="95"/>
        <v>BE11</v>
      </c>
      <c r="S459" t="str">
        <f t="shared" si="96"/>
        <v>Saját bevételek</v>
      </c>
      <c r="T459" t="str">
        <f t="shared" si="97"/>
        <v>BE1</v>
      </c>
      <c r="U459" t="str">
        <f t="shared" si="98"/>
        <v>Bevételek</v>
      </c>
      <c r="V459" t="str">
        <f t="shared" si="99"/>
        <v>BE</v>
      </c>
      <c r="W459" t="str">
        <f t="shared" si="100"/>
        <v>Bevételek</v>
      </c>
      <c r="X459" t="str">
        <f t="shared" si="101"/>
        <v>BEVETELEK</v>
      </c>
      <c r="Y459" t="str">
        <f t="shared" si="102"/>
        <v>Bevételek</v>
      </c>
      <c r="Z459" t="str">
        <f t="shared" si="103"/>
        <v>kell</v>
      </c>
      <c r="AA459" t="str">
        <f>IF(L459&lt;&gt;"0006","nem kell",IF(AND(VLOOKUP($A459,pü_tétel_csop!$A:$B,1,1)&lt;=$A459,VLOOKUP($A459,pü_tétel_csop!$A:$B,2,1)&gt;=$A459),VLOOKUP($A459,pü_tétel_csop!$A:$D,4,1),"nincs besorolva"))</f>
        <v>BE11</v>
      </c>
    </row>
    <row r="460" spans="1:27" x14ac:dyDescent="0.25">
      <c r="A460" s="20" t="s">
        <v>101</v>
      </c>
      <c r="B460" s="20" t="s">
        <v>102</v>
      </c>
      <c r="C460" s="20" t="s">
        <v>1504</v>
      </c>
      <c r="D460" s="20" t="s">
        <v>1240</v>
      </c>
      <c r="E460" s="20" t="s">
        <v>1240</v>
      </c>
      <c r="F460" s="20" t="s">
        <v>1241</v>
      </c>
      <c r="G460" s="20" t="s">
        <v>1242</v>
      </c>
      <c r="H460" s="20" t="s">
        <v>1241</v>
      </c>
      <c r="I460" s="20" t="s">
        <v>97</v>
      </c>
      <c r="J460" s="20" t="s">
        <v>1240</v>
      </c>
      <c r="K460" s="20" t="s">
        <v>1240</v>
      </c>
      <c r="L460" s="20" t="s">
        <v>1244</v>
      </c>
      <c r="M460" s="21">
        <v>45643</v>
      </c>
      <c r="N460" t="str">
        <f t="shared" si="91"/>
        <v>9121420000</v>
      </c>
      <c r="O460" t="str">
        <f t="shared" si="92"/>
        <v>Háziorvosi ügyeleti ellátás</v>
      </c>
      <c r="P460" t="str">
        <f t="shared" si="93"/>
        <v>BE1107</v>
      </c>
      <c r="Q460" t="str">
        <f t="shared" si="94"/>
        <v>Egészségügyi szolgáltatások bevétele</v>
      </c>
      <c r="R460" t="str">
        <f t="shared" si="95"/>
        <v>BE11</v>
      </c>
      <c r="S460" t="str">
        <f t="shared" si="96"/>
        <v>Saját bevételek</v>
      </c>
      <c r="T460" t="str">
        <f t="shared" si="97"/>
        <v>BE1</v>
      </c>
      <c r="U460" t="str">
        <f t="shared" si="98"/>
        <v>Bevételek</v>
      </c>
      <c r="V460" t="str">
        <f t="shared" si="99"/>
        <v>BE</v>
      </c>
      <c r="W460" t="str">
        <f t="shared" si="100"/>
        <v>Bevételek</v>
      </c>
      <c r="X460" t="str">
        <f t="shared" si="101"/>
        <v>BEVETELEK</v>
      </c>
      <c r="Y460" t="str">
        <f t="shared" si="102"/>
        <v>Bevételek</v>
      </c>
      <c r="Z460" t="str">
        <f t="shared" si="103"/>
        <v>kell</v>
      </c>
      <c r="AA460" t="str">
        <f>IF(L460&lt;&gt;"0006","nem kell",IF(AND(VLOOKUP($A460,pü_tétel_csop!$A:$B,1,1)&lt;=$A460,VLOOKUP($A460,pü_tétel_csop!$A:$B,2,1)&gt;=$A460),VLOOKUP($A460,pü_tétel_csop!$A:$D,4,1),"nincs besorolva"))</f>
        <v>BE11</v>
      </c>
    </row>
    <row r="461" spans="1:27" x14ac:dyDescent="0.25">
      <c r="A461" s="20" t="s">
        <v>103</v>
      </c>
      <c r="B461" s="20" t="s">
        <v>1819</v>
      </c>
      <c r="C461" s="20" t="s">
        <v>1820</v>
      </c>
      <c r="D461" s="20" t="s">
        <v>1240</v>
      </c>
      <c r="E461" s="20" t="s">
        <v>1240</v>
      </c>
      <c r="F461" s="20" t="s">
        <v>1241</v>
      </c>
      <c r="G461" s="20" t="s">
        <v>1242</v>
      </c>
      <c r="H461" s="20" t="s">
        <v>1241</v>
      </c>
      <c r="I461" s="20" t="s">
        <v>97</v>
      </c>
      <c r="J461" s="20" t="s">
        <v>1240</v>
      </c>
      <c r="K461" s="20" t="s">
        <v>1240</v>
      </c>
      <c r="L461" s="20" t="s">
        <v>1244</v>
      </c>
      <c r="M461" s="21">
        <v>45643</v>
      </c>
      <c r="N461" t="str">
        <f t="shared" si="91"/>
        <v>9121430000</v>
      </c>
      <c r="O461" t="str">
        <f t="shared" si="92"/>
        <v>Járóbetegek gyógyító szakellátása B</v>
      </c>
      <c r="P461" t="str">
        <f t="shared" si="93"/>
        <v>BE1107</v>
      </c>
      <c r="Q461" t="str">
        <f t="shared" si="94"/>
        <v>Egészségügyi szolgáltatások bevétele</v>
      </c>
      <c r="R461" t="str">
        <f t="shared" si="95"/>
        <v>BE11</v>
      </c>
      <c r="S461" t="str">
        <f t="shared" si="96"/>
        <v>Saját bevételek</v>
      </c>
      <c r="T461" t="str">
        <f t="shared" si="97"/>
        <v>BE1</v>
      </c>
      <c r="U461" t="str">
        <f t="shared" si="98"/>
        <v>Bevételek</v>
      </c>
      <c r="V461" t="str">
        <f t="shared" si="99"/>
        <v>BE</v>
      </c>
      <c r="W461" t="str">
        <f t="shared" si="100"/>
        <v>Bevételek</v>
      </c>
      <c r="X461" t="str">
        <f t="shared" si="101"/>
        <v>BEVETELEK</v>
      </c>
      <c r="Y461" t="str">
        <f t="shared" si="102"/>
        <v>Bevételek</v>
      </c>
      <c r="Z461" t="str">
        <f t="shared" si="103"/>
        <v>kell</v>
      </c>
      <c r="AA461" t="str">
        <f>IF(L461&lt;&gt;"0006","nem kell",IF(AND(VLOOKUP($A461,pü_tétel_csop!$A:$B,1,1)&lt;=$A461,VLOOKUP($A461,pü_tétel_csop!$A:$B,2,1)&gt;=$A461),VLOOKUP($A461,pü_tétel_csop!$A:$D,4,1),"nincs besorolva"))</f>
        <v>BE11</v>
      </c>
    </row>
    <row r="462" spans="1:27" x14ac:dyDescent="0.25">
      <c r="A462" s="20" t="s">
        <v>104</v>
      </c>
      <c r="B462" s="20" t="s">
        <v>105</v>
      </c>
      <c r="C462" s="20" t="s">
        <v>1505</v>
      </c>
      <c r="D462" s="20" t="s">
        <v>1240</v>
      </c>
      <c r="E462" s="20" t="s">
        <v>1240</v>
      </c>
      <c r="F462" s="20" t="s">
        <v>1241</v>
      </c>
      <c r="G462" s="20" t="s">
        <v>1242</v>
      </c>
      <c r="H462" s="20" t="s">
        <v>1241</v>
      </c>
      <c r="I462" s="20" t="s">
        <v>97</v>
      </c>
      <c r="J462" s="20" t="s">
        <v>1240</v>
      </c>
      <c r="K462" s="20" t="s">
        <v>1240</v>
      </c>
      <c r="L462" s="20" t="s">
        <v>1244</v>
      </c>
      <c r="M462" s="21">
        <v>45643</v>
      </c>
      <c r="N462" t="str">
        <f t="shared" si="91"/>
        <v>9121440000</v>
      </c>
      <c r="O462" t="str">
        <f t="shared" si="92"/>
        <v>Fogorvosi alapellátás</v>
      </c>
      <c r="P462" t="str">
        <f t="shared" si="93"/>
        <v>BE1107</v>
      </c>
      <c r="Q462" t="str">
        <f t="shared" si="94"/>
        <v>Egészségügyi szolgáltatások bevétele</v>
      </c>
      <c r="R462" t="str">
        <f t="shared" si="95"/>
        <v>BE11</v>
      </c>
      <c r="S462" t="str">
        <f t="shared" si="96"/>
        <v>Saját bevételek</v>
      </c>
      <c r="T462" t="str">
        <f t="shared" si="97"/>
        <v>BE1</v>
      </c>
      <c r="U462" t="str">
        <f t="shared" si="98"/>
        <v>Bevételek</v>
      </c>
      <c r="V462" t="str">
        <f t="shared" si="99"/>
        <v>BE</v>
      </c>
      <c r="W462" t="str">
        <f t="shared" si="100"/>
        <v>Bevételek</v>
      </c>
      <c r="X462" t="str">
        <f t="shared" si="101"/>
        <v>BEVETELEK</v>
      </c>
      <c r="Y462" t="str">
        <f t="shared" si="102"/>
        <v>Bevételek</v>
      </c>
      <c r="Z462" t="str">
        <f t="shared" si="103"/>
        <v>kell</v>
      </c>
      <c r="AA462" t="str">
        <f>IF(L462&lt;&gt;"0006","nem kell",IF(AND(VLOOKUP($A462,pü_tétel_csop!$A:$B,1,1)&lt;=$A462,VLOOKUP($A462,pü_tétel_csop!$A:$B,2,1)&gt;=$A462),VLOOKUP($A462,pü_tétel_csop!$A:$D,4,1),"nincs besorolva"))</f>
        <v>BE11</v>
      </c>
    </row>
    <row r="463" spans="1:27" x14ac:dyDescent="0.25">
      <c r="A463" s="20" t="s">
        <v>106</v>
      </c>
      <c r="B463" s="20" t="s">
        <v>107</v>
      </c>
      <c r="C463" s="20" t="s">
        <v>1506</v>
      </c>
      <c r="D463" s="20" t="s">
        <v>1240</v>
      </c>
      <c r="E463" s="20" t="s">
        <v>1240</v>
      </c>
      <c r="F463" s="20" t="s">
        <v>1241</v>
      </c>
      <c r="G463" s="20" t="s">
        <v>1242</v>
      </c>
      <c r="H463" s="20" t="s">
        <v>1241</v>
      </c>
      <c r="I463" s="20" t="s">
        <v>97</v>
      </c>
      <c r="J463" s="20" t="s">
        <v>1240</v>
      </c>
      <c r="K463" s="20" t="s">
        <v>1240</v>
      </c>
      <c r="L463" s="20" t="s">
        <v>1244</v>
      </c>
      <c r="M463" s="21">
        <v>45643</v>
      </c>
      <c r="N463" t="str">
        <f t="shared" si="91"/>
        <v>9121450000</v>
      </c>
      <c r="O463" t="str">
        <f t="shared" si="92"/>
        <v>Fogorvosi ügyeleti ellátás</v>
      </c>
      <c r="P463" t="str">
        <f t="shared" si="93"/>
        <v>BE1107</v>
      </c>
      <c r="Q463" t="str">
        <f t="shared" si="94"/>
        <v>Egészségügyi szolgáltatások bevétele</v>
      </c>
      <c r="R463" t="str">
        <f t="shared" si="95"/>
        <v>BE11</v>
      </c>
      <c r="S463" t="str">
        <f t="shared" si="96"/>
        <v>Saját bevételek</v>
      </c>
      <c r="T463" t="str">
        <f t="shared" si="97"/>
        <v>BE1</v>
      </c>
      <c r="U463" t="str">
        <f t="shared" si="98"/>
        <v>Bevételek</v>
      </c>
      <c r="V463" t="str">
        <f t="shared" si="99"/>
        <v>BE</v>
      </c>
      <c r="W463" t="str">
        <f t="shared" si="100"/>
        <v>Bevételek</v>
      </c>
      <c r="X463" t="str">
        <f t="shared" si="101"/>
        <v>BEVETELEK</v>
      </c>
      <c r="Y463" t="str">
        <f t="shared" si="102"/>
        <v>Bevételek</v>
      </c>
      <c r="Z463" t="str">
        <f t="shared" si="103"/>
        <v>kell</v>
      </c>
      <c r="AA463" t="str">
        <f>IF(L463&lt;&gt;"0006","nem kell",IF(AND(VLOOKUP($A463,pü_tétel_csop!$A:$B,1,1)&lt;=$A463,VLOOKUP($A463,pü_tétel_csop!$A:$B,2,1)&gt;=$A463),VLOOKUP($A463,pü_tétel_csop!$A:$D,4,1),"nincs besorolva"))</f>
        <v>BE11</v>
      </c>
    </row>
    <row r="464" spans="1:27" x14ac:dyDescent="0.25">
      <c r="A464" s="20" t="s">
        <v>108</v>
      </c>
      <c r="B464" s="20" t="s">
        <v>109</v>
      </c>
      <c r="C464" s="20" t="s">
        <v>1507</v>
      </c>
      <c r="D464" s="20" t="s">
        <v>1240</v>
      </c>
      <c r="E464" s="20" t="s">
        <v>1240</v>
      </c>
      <c r="F464" s="20" t="s">
        <v>1241</v>
      </c>
      <c r="G464" s="20" t="s">
        <v>1242</v>
      </c>
      <c r="H464" s="20" t="s">
        <v>1241</v>
      </c>
      <c r="I464" s="20" t="s">
        <v>97</v>
      </c>
      <c r="J464" s="20" t="s">
        <v>1240</v>
      </c>
      <c r="K464" s="20" t="s">
        <v>1240</v>
      </c>
      <c r="L464" s="20" t="s">
        <v>1244</v>
      </c>
      <c r="M464" s="21">
        <v>45643</v>
      </c>
      <c r="N464" t="str">
        <f t="shared" si="91"/>
        <v>9121460000</v>
      </c>
      <c r="O464" t="str">
        <f t="shared" si="92"/>
        <v>Fogorvosi szakellátás</v>
      </c>
      <c r="P464" t="str">
        <f t="shared" si="93"/>
        <v>BE1107</v>
      </c>
      <c r="Q464" t="str">
        <f t="shared" si="94"/>
        <v>Egészségügyi szolgáltatások bevétele</v>
      </c>
      <c r="R464" t="str">
        <f t="shared" si="95"/>
        <v>BE11</v>
      </c>
      <c r="S464" t="str">
        <f t="shared" si="96"/>
        <v>Saját bevételek</v>
      </c>
      <c r="T464" t="str">
        <f t="shared" si="97"/>
        <v>BE1</v>
      </c>
      <c r="U464" t="str">
        <f t="shared" si="98"/>
        <v>Bevételek</v>
      </c>
      <c r="V464" t="str">
        <f t="shared" si="99"/>
        <v>BE</v>
      </c>
      <c r="W464" t="str">
        <f t="shared" si="100"/>
        <v>Bevételek</v>
      </c>
      <c r="X464" t="str">
        <f t="shared" si="101"/>
        <v>BEVETELEK</v>
      </c>
      <c r="Y464" t="str">
        <f t="shared" si="102"/>
        <v>Bevételek</v>
      </c>
      <c r="Z464" t="str">
        <f t="shared" si="103"/>
        <v>kell</v>
      </c>
      <c r="AA464" t="str">
        <f>IF(L464&lt;&gt;"0006","nem kell",IF(AND(VLOOKUP($A464,pü_tétel_csop!$A:$B,1,1)&lt;=$A464,VLOOKUP($A464,pü_tétel_csop!$A:$B,2,1)&gt;=$A464),VLOOKUP($A464,pü_tétel_csop!$A:$D,4,1),"nincs besorolva"))</f>
        <v>BE11</v>
      </c>
    </row>
    <row r="465" spans="1:27" x14ac:dyDescent="0.25">
      <c r="A465" s="20" t="s">
        <v>110</v>
      </c>
      <c r="B465" s="20" t="s">
        <v>111</v>
      </c>
      <c r="C465" s="20" t="s">
        <v>1508</v>
      </c>
      <c r="D465" s="20" t="s">
        <v>1240</v>
      </c>
      <c r="E465" s="20" t="s">
        <v>1240</v>
      </c>
      <c r="F465" s="20" t="s">
        <v>1241</v>
      </c>
      <c r="G465" s="20" t="s">
        <v>1242</v>
      </c>
      <c r="H465" s="20" t="s">
        <v>1241</v>
      </c>
      <c r="I465" s="20" t="s">
        <v>97</v>
      </c>
      <c r="J465" s="20" t="s">
        <v>1240</v>
      </c>
      <c r="K465" s="20" t="s">
        <v>1240</v>
      </c>
      <c r="L465" s="20" t="s">
        <v>1244</v>
      </c>
      <c r="M465" s="21">
        <v>45643</v>
      </c>
      <c r="N465" t="str">
        <f t="shared" si="91"/>
        <v>9121470000</v>
      </c>
      <c r="O465" t="str">
        <f t="shared" si="92"/>
        <v>Egészségügyi laboratóriumi szolgáltatások</v>
      </c>
      <c r="P465" t="str">
        <f t="shared" si="93"/>
        <v>BE1107</v>
      </c>
      <c r="Q465" t="str">
        <f t="shared" si="94"/>
        <v>Egészségügyi szolgáltatások bevétele</v>
      </c>
      <c r="R465" t="str">
        <f t="shared" si="95"/>
        <v>BE11</v>
      </c>
      <c r="S465" t="str">
        <f t="shared" si="96"/>
        <v>Saját bevételek</v>
      </c>
      <c r="T465" t="str">
        <f t="shared" si="97"/>
        <v>BE1</v>
      </c>
      <c r="U465" t="str">
        <f t="shared" si="98"/>
        <v>Bevételek</v>
      </c>
      <c r="V465" t="str">
        <f t="shared" si="99"/>
        <v>BE</v>
      </c>
      <c r="W465" t="str">
        <f t="shared" si="100"/>
        <v>Bevételek</v>
      </c>
      <c r="X465" t="str">
        <f t="shared" si="101"/>
        <v>BEVETELEK</v>
      </c>
      <c r="Y465" t="str">
        <f t="shared" si="102"/>
        <v>Bevételek</v>
      </c>
      <c r="Z465" t="str">
        <f t="shared" si="103"/>
        <v>kell</v>
      </c>
      <c r="AA465" t="str">
        <f>IF(L465&lt;&gt;"0006","nem kell",IF(AND(VLOOKUP($A465,pü_tétel_csop!$A:$B,1,1)&lt;=$A465,VLOOKUP($A465,pü_tétel_csop!$A:$B,2,1)&gt;=$A465),VLOOKUP($A465,pü_tétel_csop!$A:$D,4,1),"nincs besorolva"))</f>
        <v>BE11</v>
      </c>
    </row>
    <row r="466" spans="1:27" x14ac:dyDescent="0.25">
      <c r="A466" s="20" t="s">
        <v>112</v>
      </c>
      <c r="B466" s="20" t="s">
        <v>113</v>
      </c>
      <c r="C466" s="20" t="s">
        <v>1509</v>
      </c>
      <c r="D466" s="20" t="s">
        <v>1240</v>
      </c>
      <c r="E466" s="20" t="s">
        <v>1240</v>
      </c>
      <c r="F466" s="20" t="s">
        <v>1241</v>
      </c>
      <c r="G466" s="20" t="s">
        <v>1242</v>
      </c>
      <c r="H466" s="20" t="s">
        <v>1241</v>
      </c>
      <c r="I466" s="20" t="s">
        <v>97</v>
      </c>
      <c r="J466" s="20" t="s">
        <v>1240</v>
      </c>
      <c r="K466" s="20" t="s">
        <v>1240</v>
      </c>
      <c r="L466" s="20" t="s">
        <v>1244</v>
      </c>
      <c r="M466" s="21">
        <v>45643</v>
      </c>
      <c r="N466" t="str">
        <f t="shared" si="91"/>
        <v>9121480000</v>
      </c>
      <c r="O466" t="str">
        <f t="shared" si="92"/>
        <v>Képalkotó diagnosztikai szolgáltatások</v>
      </c>
      <c r="P466" t="str">
        <f t="shared" si="93"/>
        <v>BE1107</v>
      </c>
      <c r="Q466" t="str">
        <f t="shared" si="94"/>
        <v>Egészségügyi szolgáltatások bevétele</v>
      </c>
      <c r="R466" t="str">
        <f t="shared" si="95"/>
        <v>BE11</v>
      </c>
      <c r="S466" t="str">
        <f t="shared" si="96"/>
        <v>Saját bevételek</v>
      </c>
      <c r="T466" t="str">
        <f t="shared" si="97"/>
        <v>BE1</v>
      </c>
      <c r="U466" t="str">
        <f t="shared" si="98"/>
        <v>Bevételek</v>
      </c>
      <c r="V466" t="str">
        <f t="shared" si="99"/>
        <v>BE</v>
      </c>
      <c r="W466" t="str">
        <f t="shared" si="100"/>
        <v>Bevételek</v>
      </c>
      <c r="X466" t="str">
        <f t="shared" si="101"/>
        <v>BEVETELEK</v>
      </c>
      <c r="Y466" t="str">
        <f t="shared" si="102"/>
        <v>Bevételek</v>
      </c>
      <c r="Z466" t="str">
        <f t="shared" si="103"/>
        <v>kell</v>
      </c>
      <c r="AA466" t="str">
        <f>IF(L466&lt;&gt;"0006","nem kell",IF(AND(VLOOKUP($A466,pü_tétel_csop!$A:$B,1,1)&lt;=$A466,VLOOKUP($A466,pü_tétel_csop!$A:$B,2,1)&gt;=$A466),VLOOKUP($A466,pü_tétel_csop!$A:$D,4,1),"nincs besorolva"))</f>
        <v>BE11</v>
      </c>
    </row>
    <row r="467" spans="1:27" x14ac:dyDescent="0.25">
      <c r="A467" s="20" t="s">
        <v>114</v>
      </c>
      <c r="B467" s="20" t="s">
        <v>115</v>
      </c>
      <c r="C467" s="20" t="s">
        <v>1510</v>
      </c>
      <c r="D467" s="20" t="s">
        <v>1240</v>
      </c>
      <c r="E467" s="20" t="s">
        <v>1240</v>
      </c>
      <c r="F467" s="20" t="s">
        <v>1241</v>
      </c>
      <c r="G467" s="20" t="s">
        <v>1242</v>
      </c>
      <c r="H467" s="20" t="s">
        <v>1241</v>
      </c>
      <c r="I467" s="20" t="s">
        <v>97</v>
      </c>
      <c r="J467" s="20" t="s">
        <v>1240</v>
      </c>
      <c r="K467" s="20" t="s">
        <v>1240</v>
      </c>
      <c r="L467" s="20" t="s">
        <v>1244</v>
      </c>
      <c r="M467" s="21">
        <v>45643</v>
      </c>
      <c r="N467" t="str">
        <f t="shared" si="91"/>
        <v>9121490000</v>
      </c>
      <c r="O467" t="str">
        <f t="shared" si="92"/>
        <v>Egynapos sebészeti ellátás</v>
      </c>
      <c r="P467" t="str">
        <f t="shared" si="93"/>
        <v>BE1107</v>
      </c>
      <c r="Q467" t="str">
        <f t="shared" si="94"/>
        <v>Egészségügyi szolgáltatások bevétele</v>
      </c>
      <c r="R467" t="str">
        <f t="shared" si="95"/>
        <v>BE11</v>
      </c>
      <c r="S467" t="str">
        <f t="shared" si="96"/>
        <v>Saját bevételek</v>
      </c>
      <c r="T467" t="str">
        <f t="shared" si="97"/>
        <v>BE1</v>
      </c>
      <c r="U467" t="str">
        <f t="shared" si="98"/>
        <v>Bevételek</v>
      </c>
      <c r="V467" t="str">
        <f t="shared" si="99"/>
        <v>BE</v>
      </c>
      <c r="W467" t="str">
        <f t="shared" si="100"/>
        <v>Bevételek</v>
      </c>
      <c r="X467" t="str">
        <f t="shared" si="101"/>
        <v>BEVETELEK</v>
      </c>
      <c r="Y467" t="str">
        <f t="shared" si="102"/>
        <v>Bevételek</v>
      </c>
      <c r="Z467" t="str">
        <f t="shared" si="103"/>
        <v>kell</v>
      </c>
      <c r="AA467" t="str">
        <f>IF(L467&lt;&gt;"0006","nem kell",IF(AND(VLOOKUP($A467,pü_tétel_csop!$A:$B,1,1)&lt;=$A467,VLOOKUP($A467,pü_tétel_csop!$A:$B,2,1)&gt;=$A467),VLOOKUP($A467,pü_tétel_csop!$A:$D,4,1),"nincs besorolva"))</f>
        <v>BE11</v>
      </c>
    </row>
    <row r="468" spans="1:27" x14ac:dyDescent="0.25">
      <c r="A468" s="20" t="s">
        <v>116</v>
      </c>
      <c r="B468" s="20" t="s">
        <v>117</v>
      </c>
      <c r="C468" s="20" t="s">
        <v>1511</v>
      </c>
      <c r="D468" s="20" t="s">
        <v>1240</v>
      </c>
      <c r="E468" s="20" t="s">
        <v>1240</v>
      </c>
      <c r="F468" s="20" t="s">
        <v>1241</v>
      </c>
      <c r="G468" s="20" t="s">
        <v>1242</v>
      </c>
      <c r="H468" s="20" t="s">
        <v>1241</v>
      </c>
      <c r="I468" s="20" t="s">
        <v>97</v>
      </c>
      <c r="J468" s="20" t="s">
        <v>1240</v>
      </c>
      <c r="K468" s="20" t="s">
        <v>1240</v>
      </c>
      <c r="L468" s="20" t="s">
        <v>1244</v>
      </c>
      <c r="M468" s="21">
        <v>45643</v>
      </c>
      <c r="N468" t="str">
        <f t="shared" si="91"/>
        <v>9121500000</v>
      </c>
      <c r="O468" t="str">
        <f t="shared" si="92"/>
        <v>Fekvőbetegek krónikus ellátása szakkórházakban</v>
      </c>
      <c r="P468" t="str">
        <f t="shared" si="93"/>
        <v>BE1107</v>
      </c>
      <c r="Q468" t="str">
        <f t="shared" si="94"/>
        <v>Egészségügyi szolgáltatások bevétele</v>
      </c>
      <c r="R468" t="str">
        <f t="shared" si="95"/>
        <v>BE11</v>
      </c>
      <c r="S468" t="str">
        <f t="shared" si="96"/>
        <v>Saját bevételek</v>
      </c>
      <c r="T468" t="str">
        <f t="shared" si="97"/>
        <v>BE1</v>
      </c>
      <c r="U468" t="str">
        <f t="shared" si="98"/>
        <v>Bevételek</v>
      </c>
      <c r="V468" t="str">
        <f t="shared" si="99"/>
        <v>BE</v>
      </c>
      <c r="W468" t="str">
        <f t="shared" si="100"/>
        <v>Bevételek</v>
      </c>
      <c r="X468" t="str">
        <f t="shared" si="101"/>
        <v>BEVETELEK</v>
      </c>
      <c r="Y468" t="str">
        <f t="shared" si="102"/>
        <v>Bevételek</v>
      </c>
      <c r="Z468" t="str">
        <f t="shared" si="103"/>
        <v>kell</v>
      </c>
      <c r="AA468" t="str">
        <f>IF(L468&lt;&gt;"0006","nem kell",IF(AND(VLOOKUP($A468,pü_tétel_csop!$A:$B,1,1)&lt;=$A468,VLOOKUP($A468,pü_tétel_csop!$A:$B,2,1)&gt;=$A468),VLOOKUP($A468,pü_tétel_csop!$A:$D,4,1),"nincs besorolva"))</f>
        <v>BE11</v>
      </c>
    </row>
    <row r="469" spans="1:27" x14ac:dyDescent="0.25">
      <c r="A469" s="20" t="s">
        <v>118</v>
      </c>
      <c r="B469" s="20" t="s">
        <v>119</v>
      </c>
      <c r="C469" s="20" t="s">
        <v>1512</v>
      </c>
      <c r="D469" s="20" t="s">
        <v>1240</v>
      </c>
      <c r="E469" s="20" t="s">
        <v>1240</v>
      </c>
      <c r="F469" s="20" t="s">
        <v>1241</v>
      </c>
      <c r="G469" s="20" t="s">
        <v>1242</v>
      </c>
      <c r="H469" s="20" t="s">
        <v>1241</v>
      </c>
      <c r="I469" s="20" t="s">
        <v>97</v>
      </c>
      <c r="J469" s="20" t="s">
        <v>1240</v>
      </c>
      <c r="K469" s="20" t="s">
        <v>1240</v>
      </c>
      <c r="L469" s="20" t="s">
        <v>1244</v>
      </c>
      <c r="M469" s="21">
        <v>45643</v>
      </c>
      <c r="N469" t="str">
        <f t="shared" si="91"/>
        <v>9121510000</v>
      </c>
      <c r="O469" t="str">
        <f t="shared" si="92"/>
        <v>Foglalkozás-egészségügyi alapellátás</v>
      </c>
      <c r="P469" t="str">
        <f t="shared" si="93"/>
        <v>BE1107</v>
      </c>
      <c r="Q469" t="str">
        <f t="shared" si="94"/>
        <v>Egészségügyi szolgáltatások bevétele</v>
      </c>
      <c r="R469" t="str">
        <f t="shared" si="95"/>
        <v>BE11</v>
      </c>
      <c r="S469" t="str">
        <f t="shared" si="96"/>
        <v>Saját bevételek</v>
      </c>
      <c r="T469" t="str">
        <f t="shared" si="97"/>
        <v>BE1</v>
      </c>
      <c r="U469" t="str">
        <f t="shared" si="98"/>
        <v>Bevételek</v>
      </c>
      <c r="V469" t="str">
        <f t="shared" si="99"/>
        <v>BE</v>
      </c>
      <c r="W469" t="str">
        <f t="shared" si="100"/>
        <v>Bevételek</v>
      </c>
      <c r="X469" t="str">
        <f t="shared" si="101"/>
        <v>BEVETELEK</v>
      </c>
      <c r="Y469" t="str">
        <f t="shared" si="102"/>
        <v>Bevételek</v>
      </c>
      <c r="Z469" t="str">
        <f t="shared" si="103"/>
        <v>kell</v>
      </c>
      <c r="AA469" t="str">
        <f>IF(L469&lt;&gt;"0006","nem kell",IF(AND(VLOOKUP($A469,pü_tétel_csop!$A:$B,1,1)&lt;=$A469,VLOOKUP($A469,pü_tétel_csop!$A:$B,2,1)&gt;=$A469),VLOOKUP($A469,pü_tétel_csop!$A:$D,4,1),"nincs besorolva"))</f>
        <v>BE11</v>
      </c>
    </row>
    <row r="470" spans="1:27" x14ac:dyDescent="0.25">
      <c r="A470" s="20" t="s">
        <v>120</v>
      </c>
      <c r="B470" s="20" t="s">
        <v>121</v>
      </c>
      <c r="C470" s="20" t="s">
        <v>1513</v>
      </c>
      <c r="D470" s="20" t="s">
        <v>1240</v>
      </c>
      <c r="E470" s="20" t="s">
        <v>1240</v>
      </c>
      <c r="F470" s="20" t="s">
        <v>1241</v>
      </c>
      <c r="G470" s="20" t="s">
        <v>1242</v>
      </c>
      <c r="H470" s="20" t="s">
        <v>1241</v>
      </c>
      <c r="I470" s="20" t="s">
        <v>97</v>
      </c>
      <c r="J470" s="20" t="s">
        <v>1240</v>
      </c>
      <c r="K470" s="20" t="s">
        <v>1240</v>
      </c>
      <c r="L470" s="20" t="s">
        <v>1244</v>
      </c>
      <c r="M470" s="21">
        <v>45643</v>
      </c>
      <c r="N470" t="str">
        <f t="shared" si="91"/>
        <v>9121520000</v>
      </c>
      <c r="O470" t="str">
        <f t="shared" si="92"/>
        <v>Foglalkozás-egészségügyi szakellátás</v>
      </c>
      <c r="P470" t="str">
        <f t="shared" si="93"/>
        <v>BE1107</v>
      </c>
      <c r="Q470" t="str">
        <f t="shared" si="94"/>
        <v>Egészségügyi szolgáltatások bevétele</v>
      </c>
      <c r="R470" t="str">
        <f t="shared" si="95"/>
        <v>BE11</v>
      </c>
      <c r="S470" t="str">
        <f t="shared" si="96"/>
        <v>Saját bevételek</v>
      </c>
      <c r="T470" t="str">
        <f t="shared" si="97"/>
        <v>BE1</v>
      </c>
      <c r="U470" t="str">
        <f t="shared" si="98"/>
        <v>Bevételek</v>
      </c>
      <c r="V470" t="str">
        <f t="shared" si="99"/>
        <v>BE</v>
      </c>
      <c r="W470" t="str">
        <f t="shared" si="100"/>
        <v>Bevételek</v>
      </c>
      <c r="X470" t="str">
        <f t="shared" si="101"/>
        <v>BEVETELEK</v>
      </c>
      <c r="Y470" t="str">
        <f t="shared" si="102"/>
        <v>Bevételek</v>
      </c>
      <c r="Z470" t="str">
        <f t="shared" si="103"/>
        <v>kell</v>
      </c>
      <c r="AA470" t="str">
        <f>IF(L470&lt;&gt;"0006","nem kell",IF(AND(VLOOKUP($A470,pü_tétel_csop!$A:$B,1,1)&lt;=$A470,VLOOKUP($A470,pü_tétel_csop!$A:$B,2,1)&gt;=$A470),VLOOKUP($A470,pü_tétel_csop!$A:$D,4,1),"nincs besorolva"))</f>
        <v>BE11</v>
      </c>
    </row>
    <row r="471" spans="1:27" x14ac:dyDescent="0.25">
      <c r="A471" s="20" t="s">
        <v>122</v>
      </c>
      <c r="B471" s="20" t="s">
        <v>123</v>
      </c>
      <c r="C471" s="20" t="s">
        <v>1514</v>
      </c>
      <c r="D471" s="20" t="s">
        <v>1240</v>
      </c>
      <c r="E471" s="20" t="s">
        <v>1240</v>
      </c>
      <c r="F471" s="20" t="s">
        <v>1241</v>
      </c>
      <c r="G471" s="20" t="s">
        <v>1242</v>
      </c>
      <c r="H471" s="20" t="s">
        <v>1241</v>
      </c>
      <c r="I471" s="20" t="s">
        <v>97</v>
      </c>
      <c r="J471" s="20" t="s">
        <v>1240</v>
      </c>
      <c r="K471" s="20" t="s">
        <v>1240</v>
      </c>
      <c r="L471" s="20" t="s">
        <v>1244</v>
      </c>
      <c r="M471" s="21">
        <v>45643</v>
      </c>
      <c r="N471" t="str">
        <f t="shared" si="91"/>
        <v>9121530000</v>
      </c>
      <c r="O471" t="str">
        <f t="shared" si="92"/>
        <v>Pálya- és munkaalkalmassági vizsgálatok</v>
      </c>
      <c r="P471" t="str">
        <f t="shared" si="93"/>
        <v>BE1107</v>
      </c>
      <c r="Q471" t="str">
        <f t="shared" si="94"/>
        <v>Egészségügyi szolgáltatások bevétele</v>
      </c>
      <c r="R471" t="str">
        <f t="shared" si="95"/>
        <v>BE11</v>
      </c>
      <c r="S471" t="str">
        <f t="shared" si="96"/>
        <v>Saját bevételek</v>
      </c>
      <c r="T471" t="str">
        <f t="shared" si="97"/>
        <v>BE1</v>
      </c>
      <c r="U471" t="str">
        <f t="shared" si="98"/>
        <v>Bevételek</v>
      </c>
      <c r="V471" t="str">
        <f t="shared" si="99"/>
        <v>BE</v>
      </c>
      <c r="W471" t="str">
        <f t="shared" si="100"/>
        <v>Bevételek</v>
      </c>
      <c r="X471" t="str">
        <f t="shared" si="101"/>
        <v>BEVETELEK</v>
      </c>
      <c r="Y471" t="str">
        <f t="shared" si="102"/>
        <v>Bevételek</v>
      </c>
      <c r="Z471" t="str">
        <f t="shared" si="103"/>
        <v>kell</v>
      </c>
      <c r="AA471" t="str">
        <f>IF(L471&lt;&gt;"0006","nem kell",IF(AND(VLOOKUP($A471,pü_tétel_csop!$A:$B,1,1)&lt;=$A471,VLOOKUP($A471,pü_tétel_csop!$A:$B,2,1)&gt;=$A471),VLOOKUP($A471,pü_tétel_csop!$A:$D,4,1),"nincs besorolva"))</f>
        <v>BE11</v>
      </c>
    </row>
    <row r="472" spans="1:27" x14ac:dyDescent="0.25">
      <c r="A472" s="20" t="s">
        <v>124</v>
      </c>
      <c r="B472" s="20" t="s">
        <v>125</v>
      </c>
      <c r="C472" s="20" t="s">
        <v>1515</v>
      </c>
      <c r="D472" s="20" t="s">
        <v>1240</v>
      </c>
      <c r="E472" s="20" t="s">
        <v>1240</v>
      </c>
      <c r="F472" s="20" t="s">
        <v>1241</v>
      </c>
      <c r="G472" s="20" t="s">
        <v>1242</v>
      </c>
      <c r="H472" s="20" t="s">
        <v>1241</v>
      </c>
      <c r="I472" s="20" t="s">
        <v>97</v>
      </c>
      <c r="J472" s="20" t="s">
        <v>1240</v>
      </c>
      <c r="K472" s="20" t="s">
        <v>1240</v>
      </c>
      <c r="L472" s="20" t="s">
        <v>1244</v>
      </c>
      <c r="M472" s="21">
        <v>45643</v>
      </c>
      <c r="N472" t="str">
        <f t="shared" si="91"/>
        <v>9121540000</v>
      </c>
      <c r="O472" t="str">
        <f t="shared" si="92"/>
        <v>Sportolók sportegészségügyi vizsgálata</v>
      </c>
      <c r="P472" t="str">
        <f t="shared" si="93"/>
        <v>BE1107</v>
      </c>
      <c r="Q472" t="str">
        <f t="shared" si="94"/>
        <v>Egészségügyi szolgáltatások bevétele</v>
      </c>
      <c r="R472" t="str">
        <f t="shared" si="95"/>
        <v>BE11</v>
      </c>
      <c r="S472" t="str">
        <f t="shared" si="96"/>
        <v>Saját bevételek</v>
      </c>
      <c r="T472" t="str">
        <f t="shared" si="97"/>
        <v>BE1</v>
      </c>
      <c r="U472" t="str">
        <f t="shared" si="98"/>
        <v>Bevételek</v>
      </c>
      <c r="V472" t="str">
        <f t="shared" si="99"/>
        <v>BE</v>
      </c>
      <c r="W472" t="str">
        <f t="shared" si="100"/>
        <v>Bevételek</v>
      </c>
      <c r="X472" t="str">
        <f t="shared" si="101"/>
        <v>BEVETELEK</v>
      </c>
      <c r="Y472" t="str">
        <f t="shared" si="102"/>
        <v>Bevételek</v>
      </c>
      <c r="Z472" t="str">
        <f t="shared" si="103"/>
        <v>kell</v>
      </c>
      <c r="AA472" t="str">
        <f>IF(L472&lt;&gt;"0006","nem kell",IF(AND(VLOOKUP($A472,pü_tétel_csop!$A:$B,1,1)&lt;=$A472,VLOOKUP($A472,pü_tétel_csop!$A:$B,2,1)&gt;=$A472),VLOOKUP($A472,pü_tétel_csop!$A:$D,4,1),"nincs besorolva"))</f>
        <v>BE11</v>
      </c>
    </row>
    <row r="473" spans="1:27" x14ac:dyDescent="0.25">
      <c r="A473" s="20" t="s">
        <v>126</v>
      </c>
      <c r="B473" s="20" t="s">
        <v>127</v>
      </c>
      <c r="C473" s="20" t="s">
        <v>1516</v>
      </c>
      <c r="D473" s="20" t="s">
        <v>1240</v>
      </c>
      <c r="E473" s="20" t="s">
        <v>1240</v>
      </c>
      <c r="F473" s="20" t="s">
        <v>1241</v>
      </c>
      <c r="G473" s="20" t="s">
        <v>1242</v>
      </c>
      <c r="H473" s="20" t="s">
        <v>1241</v>
      </c>
      <c r="I473" s="20" t="s">
        <v>97</v>
      </c>
      <c r="J473" s="20" t="s">
        <v>1240</v>
      </c>
      <c r="K473" s="20" t="s">
        <v>1240</v>
      </c>
      <c r="L473" s="20" t="s">
        <v>1244</v>
      </c>
      <c r="M473" s="21">
        <v>45643</v>
      </c>
      <c r="N473" t="str">
        <f t="shared" si="91"/>
        <v>9121550000</v>
      </c>
      <c r="O473" t="str">
        <f t="shared" si="92"/>
        <v>Fertőző megbetegedések járványügyi ellátás</v>
      </c>
      <c r="P473" t="str">
        <f t="shared" si="93"/>
        <v>BE1107</v>
      </c>
      <c r="Q473" t="str">
        <f t="shared" si="94"/>
        <v>Egészségügyi szolgáltatások bevétele</v>
      </c>
      <c r="R473" t="str">
        <f t="shared" si="95"/>
        <v>BE11</v>
      </c>
      <c r="S473" t="str">
        <f t="shared" si="96"/>
        <v>Saját bevételek</v>
      </c>
      <c r="T473" t="str">
        <f t="shared" si="97"/>
        <v>BE1</v>
      </c>
      <c r="U473" t="str">
        <f t="shared" si="98"/>
        <v>Bevételek</v>
      </c>
      <c r="V473" t="str">
        <f t="shared" si="99"/>
        <v>BE</v>
      </c>
      <c r="W473" t="str">
        <f t="shared" si="100"/>
        <v>Bevételek</v>
      </c>
      <c r="X473" t="str">
        <f t="shared" si="101"/>
        <v>BEVETELEK</v>
      </c>
      <c r="Y473" t="str">
        <f t="shared" si="102"/>
        <v>Bevételek</v>
      </c>
      <c r="Z473" t="str">
        <f t="shared" si="103"/>
        <v>kell</v>
      </c>
      <c r="AA473" t="str">
        <f>IF(L473&lt;&gt;"0006","nem kell",IF(AND(VLOOKUP($A473,pü_tétel_csop!$A:$B,1,1)&lt;=$A473,VLOOKUP($A473,pü_tétel_csop!$A:$B,2,1)&gt;=$A473),VLOOKUP($A473,pü_tétel_csop!$A:$D,4,1),"nincs besorolva"))</f>
        <v>BE11</v>
      </c>
    </row>
    <row r="474" spans="1:27" x14ac:dyDescent="0.25">
      <c r="A474" s="20" t="s">
        <v>128</v>
      </c>
      <c r="B474" s="20" t="s">
        <v>129</v>
      </c>
      <c r="C474" s="20" t="s">
        <v>1517</v>
      </c>
      <c r="D474" s="20" t="s">
        <v>1240</v>
      </c>
      <c r="E474" s="20" t="s">
        <v>1240</v>
      </c>
      <c r="F474" s="20" t="s">
        <v>1241</v>
      </c>
      <c r="G474" s="20" t="s">
        <v>1242</v>
      </c>
      <c r="H474" s="20" t="s">
        <v>1241</v>
      </c>
      <c r="I474" s="20" t="s">
        <v>97</v>
      </c>
      <c r="J474" s="20" t="s">
        <v>1240</v>
      </c>
      <c r="K474" s="20" t="s">
        <v>1240</v>
      </c>
      <c r="L474" s="20" t="s">
        <v>1244</v>
      </c>
      <c r="M474" s="21">
        <v>45643</v>
      </c>
      <c r="N474" t="str">
        <f t="shared" si="91"/>
        <v>9121560000</v>
      </c>
      <c r="O474" t="str">
        <f t="shared" si="92"/>
        <v>Pszichiátriai betegek nappali ellátása</v>
      </c>
      <c r="P474" t="str">
        <f t="shared" si="93"/>
        <v>BE1107</v>
      </c>
      <c r="Q474" t="str">
        <f t="shared" si="94"/>
        <v>Egészségügyi szolgáltatások bevétele</v>
      </c>
      <c r="R474" t="str">
        <f t="shared" si="95"/>
        <v>BE11</v>
      </c>
      <c r="S474" t="str">
        <f t="shared" si="96"/>
        <v>Saját bevételek</v>
      </c>
      <c r="T474" t="str">
        <f t="shared" si="97"/>
        <v>BE1</v>
      </c>
      <c r="U474" t="str">
        <f t="shared" si="98"/>
        <v>Bevételek</v>
      </c>
      <c r="V474" t="str">
        <f t="shared" si="99"/>
        <v>BE</v>
      </c>
      <c r="W474" t="str">
        <f t="shared" si="100"/>
        <v>Bevételek</v>
      </c>
      <c r="X474" t="str">
        <f t="shared" si="101"/>
        <v>BEVETELEK</v>
      </c>
      <c r="Y474" t="str">
        <f t="shared" si="102"/>
        <v>Bevételek</v>
      </c>
      <c r="Z474" t="str">
        <f t="shared" si="103"/>
        <v>kell</v>
      </c>
      <c r="AA474" t="str">
        <f>IF(L474&lt;&gt;"0006","nem kell",IF(AND(VLOOKUP($A474,pü_tétel_csop!$A:$B,1,1)&lt;=$A474,VLOOKUP($A474,pü_tétel_csop!$A:$B,2,1)&gt;=$A474),VLOOKUP($A474,pü_tétel_csop!$A:$D,4,1),"nincs besorolva"))</f>
        <v>BE11</v>
      </c>
    </row>
    <row r="475" spans="1:27" x14ac:dyDescent="0.25">
      <c r="A475" s="20" t="s">
        <v>130</v>
      </c>
      <c r="B475" s="20" t="s">
        <v>131</v>
      </c>
      <c r="C475" s="20" t="s">
        <v>131</v>
      </c>
      <c r="D475" s="20" t="s">
        <v>1240</v>
      </c>
      <c r="E475" s="20" t="s">
        <v>1240</v>
      </c>
      <c r="F475" s="20" t="s">
        <v>1241</v>
      </c>
      <c r="G475" s="20" t="s">
        <v>1242</v>
      </c>
      <c r="H475" s="20" t="s">
        <v>1241</v>
      </c>
      <c r="I475" s="20" t="s">
        <v>97</v>
      </c>
      <c r="J475" s="20" t="s">
        <v>1240</v>
      </c>
      <c r="K475" s="20" t="s">
        <v>1240</v>
      </c>
      <c r="L475" s="20" t="s">
        <v>1244</v>
      </c>
      <c r="M475" s="21">
        <v>45643</v>
      </c>
      <c r="N475" t="str">
        <f t="shared" si="91"/>
        <v>9121570000</v>
      </c>
      <c r="O475" t="str">
        <f t="shared" si="92"/>
        <v>Exit hűtési díjak</v>
      </c>
      <c r="P475" t="str">
        <f t="shared" si="93"/>
        <v>BE1107</v>
      </c>
      <c r="Q475" t="str">
        <f t="shared" si="94"/>
        <v>Egészségügyi szolgáltatások bevétele</v>
      </c>
      <c r="R475" t="str">
        <f t="shared" si="95"/>
        <v>BE11</v>
      </c>
      <c r="S475" t="str">
        <f t="shared" si="96"/>
        <v>Saját bevételek</v>
      </c>
      <c r="T475" t="str">
        <f t="shared" si="97"/>
        <v>BE1</v>
      </c>
      <c r="U475" t="str">
        <f t="shared" si="98"/>
        <v>Bevételek</v>
      </c>
      <c r="V475" t="str">
        <f t="shared" si="99"/>
        <v>BE</v>
      </c>
      <c r="W475" t="str">
        <f t="shared" si="100"/>
        <v>Bevételek</v>
      </c>
      <c r="X475" t="str">
        <f t="shared" si="101"/>
        <v>BEVETELEK</v>
      </c>
      <c r="Y475" t="str">
        <f t="shared" si="102"/>
        <v>Bevételek</v>
      </c>
      <c r="Z475" t="str">
        <f t="shared" si="103"/>
        <v>kell</v>
      </c>
      <c r="AA475" t="str">
        <f>IF(L475&lt;&gt;"0006","nem kell",IF(AND(VLOOKUP($A475,pü_tétel_csop!$A:$B,1,1)&lt;=$A475,VLOOKUP($A475,pü_tétel_csop!$A:$B,2,1)&gt;=$A475),VLOOKUP($A475,pü_tétel_csop!$A:$D,4,1),"nincs besorolva"))</f>
        <v>BE11</v>
      </c>
    </row>
    <row r="476" spans="1:27" x14ac:dyDescent="0.25">
      <c r="A476" s="20" t="s">
        <v>132</v>
      </c>
      <c r="B476" s="20" t="s">
        <v>133</v>
      </c>
      <c r="C476" s="20" t="s">
        <v>133</v>
      </c>
      <c r="D476" s="20" t="s">
        <v>1240</v>
      </c>
      <c r="E476" s="20" t="s">
        <v>1240</v>
      </c>
      <c r="F476" s="20" t="s">
        <v>1241</v>
      </c>
      <c r="G476" s="20" t="s">
        <v>1242</v>
      </c>
      <c r="H476" s="20" t="s">
        <v>1241</v>
      </c>
      <c r="I476" s="20" t="s">
        <v>97</v>
      </c>
      <c r="J476" s="20" t="s">
        <v>1240</v>
      </c>
      <c r="K476" s="20" t="s">
        <v>1240</v>
      </c>
      <c r="L476" s="20" t="s">
        <v>1244</v>
      </c>
      <c r="M476" s="21">
        <v>45643</v>
      </c>
      <c r="N476" t="str">
        <f t="shared" si="91"/>
        <v>9121580000</v>
      </c>
      <c r="O476" t="str">
        <f t="shared" si="92"/>
        <v>Bérsterilizálás</v>
      </c>
      <c r="P476" t="str">
        <f t="shared" si="93"/>
        <v>BE1107</v>
      </c>
      <c r="Q476" t="str">
        <f t="shared" si="94"/>
        <v>Egészségügyi szolgáltatások bevétele</v>
      </c>
      <c r="R476" t="str">
        <f t="shared" si="95"/>
        <v>BE11</v>
      </c>
      <c r="S476" t="str">
        <f t="shared" si="96"/>
        <v>Saját bevételek</v>
      </c>
      <c r="T476" t="str">
        <f t="shared" si="97"/>
        <v>BE1</v>
      </c>
      <c r="U476" t="str">
        <f t="shared" si="98"/>
        <v>Bevételek</v>
      </c>
      <c r="V476" t="str">
        <f t="shared" si="99"/>
        <v>BE</v>
      </c>
      <c r="W476" t="str">
        <f t="shared" si="100"/>
        <v>Bevételek</v>
      </c>
      <c r="X476" t="str">
        <f t="shared" si="101"/>
        <v>BEVETELEK</v>
      </c>
      <c r="Y476" t="str">
        <f t="shared" si="102"/>
        <v>Bevételek</v>
      </c>
      <c r="Z476" t="str">
        <f t="shared" si="103"/>
        <v>kell</v>
      </c>
      <c r="AA476" t="str">
        <f>IF(L476&lt;&gt;"0006","nem kell",IF(AND(VLOOKUP($A476,pü_tétel_csop!$A:$B,1,1)&lt;=$A476,VLOOKUP($A476,pü_tétel_csop!$A:$B,2,1)&gt;=$A476),VLOOKUP($A476,pü_tétel_csop!$A:$D,4,1),"nincs besorolva"))</f>
        <v>BE11</v>
      </c>
    </row>
    <row r="477" spans="1:27" x14ac:dyDescent="0.25">
      <c r="A477" s="20" t="s">
        <v>134</v>
      </c>
      <c r="B477" s="20" t="s">
        <v>135</v>
      </c>
      <c r="C477" s="20" t="s">
        <v>1518</v>
      </c>
      <c r="D477" s="20" t="s">
        <v>1240</v>
      </c>
      <c r="E477" s="20" t="s">
        <v>1240</v>
      </c>
      <c r="F477" s="20" t="s">
        <v>1241</v>
      </c>
      <c r="G477" s="20" t="s">
        <v>1242</v>
      </c>
      <c r="H477" s="20" t="s">
        <v>1241</v>
      </c>
      <c r="I477" s="20" t="s">
        <v>97</v>
      </c>
      <c r="J477" s="20" t="s">
        <v>1240</v>
      </c>
      <c r="K477" s="20" t="s">
        <v>1240</v>
      </c>
      <c r="L477" s="20" t="s">
        <v>1244</v>
      </c>
      <c r="M477" s="21">
        <v>45643</v>
      </c>
      <c r="N477" t="str">
        <f t="shared" si="91"/>
        <v>9121590000</v>
      </c>
      <c r="O477" t="str">
        <f t="shared" si="92"/>
        <v>Egészségügyi szakmai képzés</v>
      </c>
      <c r="P477" t="str">
        <f t="shared" si="93"/>
        <v>BE1107</v>
      </c>
      <c r="Q477" t="str">
        <f t="shared" si="94"/>
        <v>Egészségügyi szolgáltatások bevétele</v>
      </c>
      <c r="R477" t="str">
        <f t="shared" si="95"/>
        <v>BE11</v>
      </c>
      <c r="S477" t="str">
        <f t="shared" si="96"/>
        <v>Saját bevételek</v>
      </c>
      <c r="T477" t="str">
        <f t="shared" si="97"/>
        <v>BE1</v>
      </c>
      <c r="U477" t="str">
        <f t="shared" si="98"/>
        <v>Bevételek</v>
      </c>
      <c r="V477" t="str">
        <f t="shared" si="99"/>
        <v>BE</v>
      </c>
      <c r="W477" t="str">
        <f t="shared" si="100"/>
        <v>Bevételek</v>
      </c>
      <c r="X477" t="str">
        <f t="shared" si="101"/>
        <v>BEVETELEK</v>
      </c>
      <c r="Y477" t="str">
        <f t="shared" si="102"/>
        <v>Bevételek</v>
      </c>
      <c r="Z477" t="str">
        <f t="shared" si="103"/>
        <v>kell</v>
      </c>
      <c r="AA477" t="str">
        <f>IF(L477&lt;&gt;"0006","nem kell",IF(AND(VLOOKUP($A477,pü_tétel_csop!$A:$B,1,1)&lt;=$A477,VLOOKUP($A477,pü_tétel_csop!$A:$B,2,1)&gt;=$A477),VLOOKUP($A477,pü_tétel_csop!$A:$D,4,1),"nincs besorolva"))</f>
        <v>BE11</v>
      </c>
    </row>
    <row r="478" spans="1:27" x14ac:dyDescent="0.25">
      <c r="A478" s="20" t="s">
        <v>136</v>
      </c>
      <c r="B478" s="20" t="s">
        <v>1821</v>
      </c>
      <c r="C478" s="20" t="s">
        <v>1822</v>
      </c>
      <c r="D478" s="20" t="s">
        <v>1240</v>
      </c>
      <c r="E478" s="20" t="s">
        <v>1240</v>
      </c>
      <c r="F478" s="20" t="s">
        <v>1241</v>
      </c>
      <c r="G478" s="20" t="s">
        <v>1242</v>
      </c>
      <c r="H478" s="20" t="s">
        <v>1241</v>
      </c>
      <c r="I478" s="20" t="s">
        <v>97</v>
      </c>
      <c r="J478" s="20" t="s">
        <v>1240</v>
      </c>
      <c r="K478" s="20" t="s">
        <v>1240</v>
      </c>
      <c r="L478" s="20" t="s">
        <v>1244</v>
      </c>
      <c r="M478" s="21">
        <v>45643</v>
      </c>
      <c r="N478" t="str">
        <f t="shared" si="91"/>
        <v>9121600000</v>
      </c>
      <c r="O478" t="str">
        <f t="shared" si="92"/>
        <v>Fekvőb. aktív ellátás B</v>
      </c>
      <c r="P478" t="str">
        <f t="shared" si="93"/>
        <v>BE1107</v>
      </c>
      <c r="Q478" t="str">
        <f t="shared" si="94"/>
        <v>Egészségügyi szolgáltatások bevétele</v>
      </c>
      <c r="R478" t="str">
        <f t="shared" si="95"/>
        <v>BE11</v>
      </c>
      <c r="S478" t="str">
        <f t="shared" si="96"/>
        <v>Saját bevételek</v>
      </c>
      <c r="T478" t="str">
        <f t="shared" si="97"/>
        <v>BE1</v>
      </c>
      <c r="U478" t="str">
        <f t="shared" si="98"/>
        <v>Bevételek</v>
      </c>
      <c r="V478" t="str">
        <f t="shared" si="99"/>
        <v>BE</v>
      </c>
      <c r="W478" t="str">
        <f t="shared" si="100"/>
        <v>Bevételek</v>
      </c>
      <c r="X478" t="str">
        <f t="shared" si="101"/>
        <v>BEVETELEK</v>
      </c>
      <c r="Y478" t="str">
        <f t="shared" si="102"/>
        <v>Bevételek</v>
      </c>
      <c r="Z478" t="str">
        <f t="shared" si="103"/>
        <v>kell</v>
      </c>
      <c r="AA478" t="str">
        <f>IF(L478&lt;&gt;"0006","nem kell",IF(AND(VLOOKUP($A478,pü_tétel_csop!$A:$B,1,1)&lt;=$A478,VLOOKUP($A478,pü_tétel_csop!$A:$B,2,1)&gt;=$A478),VLOOKUP($A478,pü_tétel_csop!$A:$D,4,1),"nincs besorolva"))</f>
        <v>BE11</v>
      </c>
    </row>
    <row r="479" spans="1:27" x14ac:dyDescent="0.25">
      <c r="A479" s="20" t="s">
        <v>243</v>
      </c>
      <c r="B479" s="20" t="s">
        <v>244</v>
      </c>
      <c r="C479" s="20" t="s">
        <v>1519</v>
      </c>
      <c r="D479" s="20" t="s">
        <v>1240</v>
      </c>
      <c r="E479" s="20" t="s">
        <v>1240</v>
      </c>
      <c r="F479" s="20" t="s">
        <v>1241</v>
      </c>
      <c r="G479" s="20" t="s">
        <v>1242</v>
      </c>
      <c r="H479" s="20" t="s">
        <v>1241</v>
      </c>
      <c r="I479" s="20" t="s">
        <v>197</v>
      </c>
      <c r="J479" s="20" t="s">
        <v>1240</v>
      </c>
      <c r="K479" s="20" t="s">
        <v>1240</v>
      </c>
      <c r="L479" s="20" t="s">
        <v>1244</v>
      </c>
      <c r="M479" s="21">
        <v>45643</v>
      </c>
      <c r="N479" t="str">
        <f t="shared" si="91"/>
        <v>9129980000</v>
      </c>
      <c r="O479" t="str">
        <f t="shared" si="92"/>
        <v>Egyéb adómentes szolgáltatások bevétel B</v>
      </c>
      <c r="P479" t="str">
        <f t="shared" si="93"/>
        <v>BE1112</v>
      </c>
      <c r="Q479" t="str">
        <f t="shared" si="94"/>
        <v>Egyéb saját bevételek</v>
      </c>
      <c r="R479" t="str">
        <f t="shared" si="95"/>
        <v>BE11</v>
      </c>
      <c r="S479" t="str">
        <f t="shared" si="96"/>
        <v>Saját bevételek</v>
      </c>
      <c r="T479" t="str">
        <f t="shared" si="97"/>
        <v>BE1</v>
      </c>
      <c r="U479" t="str">
        <f t="shared" si="98"/>
        <v>Bevételek</v>
      </c>
      <c r="V479" t="str">
        <f t="shared" si="99"/>
        <v>BE</v>
      </c>
      <c r="W479" t="str">
        <f t="shared" si="100"/>
        <v>Bevételek</v>
      </c>
      <c r="X479" t="str">
        <f t="shared" si="101"/>
        <v>BEVETELEK</v>
      </c>
      <c r="Y479" t="str">
        <f t="shared" si="102"/>
        <v>Bevételek</v>
      </c>
      <c r="Z479" t="str">
        <f t="shared" si="103"/>
        <v>kell</v>
      </c>
      <c r="AA479" t="str">
        <f>IF(L479&lt;&gt;"0006","nem kell",IF(AND(VLOOKUP($A479,pü_tétel_csop!$A:$B,1,1)&lt;=$A479,VLOOKUP($A479,pü_tétel_csop!$A:$B,2,1)&gt;=$A479),VLOOKUP($A479,pü_tétel_csop!$A:$D,4,1),"nincs besorolva"))</f>
        <v>BE11</v>
      </c>
    </row>
    <row r="480" spans="1:27" x14ac:dyDescent="0.25">
      <c r="A480" s="20" t="s">
        <v>245</v>
      </c>
      <c r="B480" s="20" t="s">
        <v>246</v>
      </c>
      <c r="C480" s="20" t="s">
        <v>1520</v>
      </c>
      <c r="D480" s="20" t="s">
        <v>1240</v>
      </c>
      <c r="E480" s="20" t="s">
        <v>1240</v>
      </c>
      <c r="F480" s="20" t="s">
        <v>1241</v>
      </c>
      <c r="G480" s="20" t="s">
        <v>1242</v>
      </c>
      <c r="H480" s="20" t="s">
        <v>1241</v>
      </c>
      <c r="I480" s="20" t="s">
        <v>197</v>
      </c>
      <c r="J480" s="20" t="s">
        <v>1240</v>
      </c>
      <c r="K480" s="20" t="s">
        <v>1240</v>
      </c>
      <c r="L480" s="20" t="s">
        <v>1244</v>
      </c>
      <c r="M480" s="21">
        <v>45643</v>
      </c>
      <c r="N480" t="str">
        <f t="shared" si="91"/>
        <v>9129990000</v>
      </c>
      <c r="O480" t="str">
        <f t="shared" si="92"/>
        <v>Egyéb adóköt szolgáltatások bevétel B</v>
      </c>
      <c r="P480" t="str">
        <f t="shared" si="93"/>
        <v>BE1112</v>
      </c>
      <c r="Q480" t="str">
        <f t="shared" si="94"/>
        <v>Egyéb saját bevételek</v>
      </c>
      <c r="R480" t="str">
        <f t="shared" si="95"/>
        <v>BE11</v>
      </c>
      <c r="S480" t="str">
        <f t="shared" si="96"/>
        <v>Saját bevételek</v>
      </c>
      <c r="T480" t="str">
        <f t="shared" si="97"/>
        <v>BE1</v>
      </c>
      <c r="U480" t="str">
        <f t="shared" si="98"/>
        <v>Bevételek</v>
      </c>
      <c r="V480" t="str">
        <f t="shared" si="99"/>
        <v>BE</v>
      </c>
      <c r="W480" t="str">
        <f t="shared" si="100"/>
        <v>Bevételek</v>
      </c>
      <c r="X480" t="str">
        <f t="shared" si="101"/>
        <v>BEVETELEK</v>
      </c>
      <c r="Y480" t="str">
        <f t="shared" si="102"/>
        <v>Bevételek</v>
      </c>
      <c r="Z480" t="str">
        <f t="shared" si="103"/>
        <v>kell</v>
      </c>
      <c r="AA480" t="str">
        <f>IF(L480&lt;&gt;"0006","nem kell",IF(AND(VLOOKUP($A480,pü_tétel_csop!$A:$B,1,1)&lt;=$A480,VLOOKUP($A480,pü_tétel_csop!$A:$B,2,1)&gt;=$A480),VLOOKUP($A480,pü_tétel_csop!$A:$D,4,1),"nincs besorolva"))</f>
        <v>BE11</v>
      </c>
    </row>
    <row r="481" spans="1:27" x14ac:dyDescent="0.25">
      <c r="A481" s="20" t="s">
        <v>165</v>
      </c>
      <c r="B481" s="20" t="s">
        <v>166</v>
      </c>
      <c r="C481" s="20" t="s">
        <v>1521</v>
      </c>
      <c r="D481" s="20" t="s">
        <v>1240</v>
      </c>
      <c r="E481" s="20" t="s">
        <v>1240</v>
      </c>
      <c r="F481" s="20" t="s">
        <v>1241</v>
      </c>
      <c r="G481" s="20" t="s">
        <v>1242</v>
      </c>
      <c r="H481" s="20" t="s">
        <v>1241</v>
      </c>
      <c r="I481" s="20" t="s">
        <v>145</v>
      </c>
      <c r="J481" s="20" t="s">
        <v>1240</v>
      </c>
      <c r="K481" s="20" t="s">
        <v>1240</v>
      </c>
      <c r="L481" s="20" t="s">
        <v>1244</v>
      </c>
      <c r="M481" s="21">
        <v>45643</v>
      </c>
      <c r="N481" t="str">
        <f t="shared" si="91"/>
        <v>9131110000</v>
      </c>
      <c r="O481" t="str">
        <f t="shared" si="92"/>
        <v>Továbbszámlázott áramdíj bevét</v>
      </c>
      <c r="P481" t="str">
        <f t="shared" si="93"/>
        <v>BE1110</v>
      </c>
      <c r="Q481" t="str">
        <f t="shared" si="94"/>
        <v>Vagyon hasznosítás bevétele</v>
      </c>
      <c r="R481" t="str">
        <f t="shared" si="95"/>
        <v>BE11</v>
      </c>
      <c r="S481" t="str">
        <f t="shared" si="96"/>
        <v>Saját bevételek</v>
      </c>
      <c r="T481" t="str">
        <f t="shared" si="97"/>
        <v>BE1</v>
      </c>
      <c r="U481" t="str">
        <f t="shared" si="98"/>
        <v>Bevételek</v>
      </c>
      <c r="V481" t="str">
        <f t="shared" si="99"/>
        <v>BE</v>
      </c>
      <c r="W481" t="str">
        <f t="shared" si="100"/>
        <v>Bevételek</v>
      </c>
      <c r="X481" t="str">
        <f t="shared" si="101"/>
        <v>BEVETELEK</v>
      </c>
      <c r="Y481" t="str">
        <f t="shared" si="102"/>
        <v>Bevételek</v>
      </c>
      <c r="Z481" t="str">
        <f t="shared" si="103"/>
        <v>kell</v>
      </c>
      <c r="AA481" t="str">
        <f>IF(L481&lt;&gt;"0006","nem kell",IF(AND(VLOOKUP($A481,pü_tétel_csop!$A:$B,1,1)&lt;=$A481,VLOOKUP($A481,pü_tétel_csop!$A:$B,2,1)&gt;=$A481),VLOOKUP($A481,pü_tétel_csop!$A:$D,4,1),"nincs besorolva"))</f>
        <v>BE11</v>
      </c>
    </row>
    <row r="482" spans="1:27" x14ac:dyDescent="0.25">
      <c r="A482" s="20" t="s">
        <v>167</v>
      </c>
      <c r="B482" s="20" t="s">
        <v>168</v>
      </c>
      <c r="C482" s="20" t="s">
        <v>1522</v>
      </c>
      <c r="D482" s="20" t="s">
        <v>1240</v>
      </c>
      <c r="E482" s="20" t="s">
        <v>1240</v>
      </c>
      <c r="F482" s="20" t="s">
        <v>1241</v>
      </c>
      <c r="G482" s="20" t="s">
        <v>1242</v>
      </c>
      <c r="H482" s="20" t="s">
        <v>1241</v>
      </c>
      <c r="I482" s="20" t="s">
        <v>145</v>
      </c>
      <c r="J482" s="20" t="s">
        <v>1240</v>
      </c>
      <c r="K482" s="20" t="s">
        <v>1240</v>
      </c>
      <c r="L482" s="20" t="s">
        <v>1244</v>
      </c>
      <c r="M482" s="21">
        <v>45643</v>
      </c>
      <c r="N482" t="str">
        <f t="shared" si="91"/>
        <v>9131120000</v>
      </c>
      <c r="O482" t="str">
        <f t="shared" si="92"/>
        <v>Továbbszámlázott vízdíj bevét</v>
      </c>
      <c r="P482" t="str">
        <f t="shared" si="93"/>
        <v>BE1110</v>
      </c>
      <c r="Q482" t="str">
        <f t="shared" si="94"/>
        <v>Vagyon hasznosítás bevétele</v>
      </c>
      <c r="R482" t="str">
        <f t="shared" si="95"/>
        <v>BE11</v>
      </c>
      <c r="S482" t="str">
        <f t="shared" si="96"/>
        <v>Saját bevételek</v>
      </c>
      <c r="T482" t="str">
        <f t="shared" si="97"/>
        <v>BE1</v>
      </c>
      <c r="U482" t="str">
        <f t="shared" si="98"/>
        <v>Bevételek</v>
      </c>
      <c r="V482" t="str">
        <f t="shared" si="99"/>
        <v>BE</v>
      </c>
      <c r="W482" t="str">
        <f t="shared" si="100"/>
        <v>Bevételek</v>
      </c>
      <c r="X482" t="str">
        <f t="shared" si="101"/>
        <v>BEVETELEK</v>
      </c>
      <c r="Y482" t="str">
        <f t="shared" si="102"/>
        <v>Bevételek</v>
      </c>
      <c r="Z482" t="str">
        <f t="shared" si="103"/>
        <v>kell</v>
      </c>
      <c r="AA482" t="str">
        <f>IF(L482&lt;&gt;"0006","nem kell",IF(AND(VLOOKUP($A482,pü_tétel_csop!$A:$B,1,1)&lt;=$A482,VLOOKUP($A482,pü_tétel_csop!$A:$B,2,1)&gt;=$A482),VLOOKUP($A482,pü_tétel_csop!$A:$D,4,1),"nincs besorolva"))</f>
        <v>BE11</v>
      </c>
    </row>
    <row r="483" spans="1:27" x14ac:dyDescent="0.25">
      <c r="A483" s="20" t="s">
        <v>169</v>
      </c>
      <c r="B483" s="20" t="s">
        <v>170</v>
      </c>
      <c r="C483" s="20" t="s">
        <v>1523</v>
      </c>
      <c r="D483" s="20" t="s">
        <v>1240</v>
      </c>
      <c r="E483" s="20" t="s">
        <v>1240</v>
      </c>
      <c r="F483" s="20" t="s">
        <v>1241</v>
      </c>
      <c r="G483" s="20" t="s">
        <v>1242</v>
      </c>
      <c r="H483" s="20" t="s">
        <v>1241</v>
      </c>
      <c r="I483" s="20" t="s">
        <v>145</v>
      </c>
      <c r="J483" s="20" t="s">
        <v>1240</v>
      </c>
      <c r="K483" s="20" t="s">
        <v>1240</v>
      </c>
      <c r="L483" s="20" t="s">
        <v>1244</v>
      </c>
      <c r="M483" s="21">
        <v>45643</v>
      </c>
      <c r="N483" t="str">
        <f t="shared" si="91"/>
        <v>9131130000</v>
      </c>
      <c r="O483" t="str">
        <f t="shared" si="92"/>
        <v>Továbbszámlázott távhő, meleg víz</v>
      </c>
      <c r="P483" t="str">
        <f t="shared" si="93"/>
        <v>BE1110</v>
      </c>
      <c r="Q483" t="str">
        <f t="shared" si="94"/>
        <v>Vagyon hasznosítás bevétele</v>
      </c>
      <c r="R483" t="str">
        <f t="shared" si="95"/>
        <v>BE11</v>
      </c>
      <c r="S483" t="str">
        <f t="shared" si="96"/>
        <v>Saját bevételek</v>
      </c>
      <c r="T483" t="str">
        <f t="shared" si="97"/>
        <v>BE1</v>
      </c>
      <c r="U483" t="str">
        <f t="shared" si="98"/>
        <v>Bevételek</v>
      </c>
      <c r="V483" t="str">
        <f t="shared" si="99"/>
        <v>BE</v>
      </c>
      <c r="W483" t="str">
        <f t="shared" si="100"/>
        <v>Bevételek</v>
      </c>
      <c r="X483" t="str">
        <f t="shared" si="101"/>
        <v>BEVETELEK</v>
      </c>
      <c r="Y483" t="str">
        <f t="shared" si="102"/>
        <v>Bevételek</v>
      </c>
      <c r="Z483" t="str">
        <f t="shared" si="103"/>
        <v>kell</v>
      </c>
      <c r="AA483" t="str">
        <f>IF(L483&lt;&gt;"0006","nem kell",IF(AND(VLOOKUP($A483,pü_tétel_csop!$A:$B,1,1)&lt;=$A483,VLOOKUP($A483,pü_tétel_csop!$A:$B,2,1)&gt;=$A483),VLOOKUP($A483,pü_tétel_csop!$A:$D,4,1),"nincs besorolva"))</f>
        <v>BE11</v>
      </c>
    </row>
    <row r="484" spans="1:27" x14ac:dyDescent="0.25">
      <c r="A484" s="20" t="s">
        <v>171</v>
      </c>
      <c r="B484" s="20" t="s">
        <v>172</v>
      </c>
      <c r="C484" s="20" t="s">
        <v>1524</v>
      </c>
      <c r="D484" s="20" t="s">
        <v>1240</v>
      </c>
      <c r="E484" s="20" t="s">
        <v>1240</v>
      </c>
      <c r="F484" s="20" t="s">
        <v>1241</v>
      </c>
      <c r="G484" s="20" t="s">
        <v>1242</v>
      </c>
      <c r="H484" s="20" t="s">
        <v>1241</v>
      </c>
      <c r="I484" s="20" t="s">
        <v>145</v>
      </c>
      <c r="J484" s="20" t="s">
        <v>1240</v>
      </c>
      <c r="K484" s="20" t="s">
        <v>1240</v>
      </c>
      <c r="L484" s="20" t="s">
        <v>1244</v>
      </c>
      <c r="M484" s="21">
        <v>45643</v>
      </c>
      <c r="N484" t="str">
        <f t="shared" si="91"/>
        <v>9131140000</v>
      </c>
      <c r="O484" t="str">
        <f t="shared" si="92"/>
        <v>Továbbszámlázott gázdíj bevét</v>
      </c>
      <c r="P484" t="str">
        <f t="shared" si="93"/>
        <v>BE1110</v>
      </c>
      <c r="Q484" t="str">
        <f t="shared" si="94"/>
        <v>Vagyon hasznosítás bevétele</v>
      </c>
      <c r="R484" t="str">
        <f t="shared" si="95"/>
        <v>BE11</v>
      </c>
      <c r="S484" t="str">
        <f t="shared" si="96"/>
        <v>Saját bevételek</v>
      </c>
      <c r="T484" t="str">
        <f t="shared" si="97"/>
        <v>BE1</v>
      </c>
      <c r="U484" t="str">
        <f t="shared" si="98"/>
        <v>Bevételek</v>
      </c>
      <c r="V484" t="str">
        <f t="shared" si="99"/>
        <v>BE</v>
      </c>
      <c r="W484" t="str">
        <f t="shared" si="100"/>
        <v>Bevételek</v>
      </c>
      <c r="X484" t="str">
        <f t="shared" si="101"/>
        <v>BEVETELEK</v>
      </c>
      <c r="Y484" t="str">
        <f t="shared" si="102"/>
        <v>Bevételek</v>
      </c>
      <c r="Z484" t="str">
        <f t="shared" si="103"/>
        <v>kell</v>
      </c>
      <c r="AA484" t="str">
        <f>IF(L484&lt;&gt;"0006","nem kell",IF(AND(VLOOKUP($A484,pü_tétel_csop!$A:$B,1,1)&lt;=$A484,VLOOKUP($A484,pü_tétel_csop!$A:$B,2,1)&gt;=$A484),VLOOKUP($A484,pü_tétel_csop!$A:$D,4,1),"nincs besorolva"))</f>
        <v>BE11</v>
      </c>
    </row>
    <row r="485" spans="1:27" x14ac:dyDescent="0.25">
      <c r="A485" s="20" t="s">
        <v>247</v>
      </c>
      <c r="B485" s="20" t="s">
        <v>248</v>
      </c>
      <c r="C485" s="20" t="s">
        <v>1525</v>
      </c>
      <c r="D485" s="20" t="s">
        <v>1240</v>
      </c>
      <c r="E485" s="20" t="s">
        <v>1240</v>
      </c>
      <c r="F485" s="20" t="s">
        <v>1241</v>
      </c>
      <c r="G485" s="20" t="s">
        <v>1242</v>
      </c>
      <c r="H485" s="20" t="s">
        <v>1241</v>
      </c>
      <c r="I485" s="20" t="s">
        <v>197</v>
      </c>
      <c r="J485" s="20" t="s">
        <v>1240</v>
      </c>
      <c r="K485" s="20" t="s">
        <v>1240</v>
      </c>
      <c r="L485" s="20" t="s">
        <v>1244</v>
      </c>
      <c r="M485" s="21">
        <v>45643</v>
      </c>
      <c r="N485" t="str">
        <f t="shared" si="91"/>
        <v>9131150000</v>
      </c>
      <c r="O485" t="str">
        <f t="shared" si="92"/>
        <v>Továbbszámlázott telefondíj bevét</v>
      </c>
      <c r="P485" t="str">
        <f t="shared" si="93"/>
        <v>BE1112</v>
      </c>
      <c r="Q485" t="str">
        <f t="shared" si="94"/>
        <v>Egyéb saját bevételek</v>
      </c>
      <c r="R485" t="str">
        <f t="shared" si="95"/>
        <v>BE11</v>
      </c>
      <c r="S485" t="str">
        <f t="shared" si="96"/>
        <v>Saját bevételek</v>
      </c>
      <c r="T485" t="str">
        <f t="shared" si="97"/>
        <v>BE1</v>
      </c>
      <c r="U485" t="str">
        <f t="shared" si="98"/>
        <v>Bevételek</v>
      </c>
      <c r="V485" t="str">
        <f t="shared" si="99"/>
        <v>BE</v>
      </c>
      <c r="W485" t="str">
        <f t="shared" si="100"/>
        <v>Bevételek</v>
      </c>
      <c r="X485" t="str">
        <f t="shared" si="101"/>
        <v>BEVETELEK</v>
      </c>
      <c r="Y485" t="str">
        <f t="shared" si="102"/>
        <v>Bevételek</v>
      </c>
      <c r="Z485" t="str">
        <f t="shared" si="103"/>
        <v>kell</v>
      </c>
      <c r="AA485" t="str">
        <f>IF(L485&lt;&gt;"0006","nem kell",IF(AND(VLOOKUP($A485,pü_tétel_csop!$A:$B,1,1)&lt;=$A485,VLOOKUP($A485,pü_tétel_csop!$A:$B,2,1)&gt;=$A485),VLOOKUP($A485,pü_tétel_csop!$A:$D,4,1),"nincs besorolva"))</f>
        <v>BE11</v>
      </c>
    </row>
    <row r="486" spans="1:27" x14ac:dyDescent="0.25">
      <c r="A486" s="20" t="s">
        <v>249</v>
      </c>
      <c r="B486" s="20" t="s">
        <v>250</v>
      </c>
      <c r="C486" s="20" t="s">
        <v>1526</v>
      </c>
      <c r="D486" s="20" t="s">
        <v>1240</v>
      </c>
      <c r="E486" s="20" t="s">
        <v>1240</v>
      </c>
      <c r="F486" s="20" t="s">
        <v>1241</v>
      </c>
      <c r="G486" s="20" t="s">
        <v>1242</v>
      </c>
      <c r="H486" s="20" t="s">
        <v>1241</v>
      </c>
      <c r="I486" s="20" t="s">
        <v>197</v>
      </c>
      <c r="J486" s="20" t="s">
        <v>1240</v>
      </c>
      <c r="K486" s="20" t="s">
        <v>1240</v>
      </c>
      <c r="L486" s="20" t="s">
        <v>1244</v>
      </c>
      <c r="M486" s="21">
        <v>45643</v>
      </c>
      <c r="N486" t="str">
        <f t="shared" si="91"/>
        <v>9131160000</v>
      </c>
      <c r="O486" t="str">
        <f t="shared" si="92"/>
        <v>Továbbszámlázott nyelvvizsgadíj</v>
      </c>
      <c r="P486" t="str">
        <f t="shared" si="93"/>
        <v>BE1112</v>
      </c>
      <c r="Q486" t="str">
        <f t="shared" si="94"/>
        <v>Egyéb saját bevételek</v>
      </c>
      <c r="R486" t="str">
        <f t="shared" si="95"/>
        <v>BE11</v>
      </c>
      <c r="S486" t="str">
        <f t="shared" si="96"/>
        <v>Saját bevételek</v>
      </c>
      <c r="T486" t="str">
        <f t="shared" si="97"/>
        <v>BE1</v>
      </c>
      <c r="U486" t="str">
        <f t="shared" si="98"/>
        <v>Bevételek</v>
      </c>
      <c r="V486" t="str">
        <f t="shared" si="99"/>
        <v>BE</v>
      </c>
      <c r="W486" t="str">
        <f t="shared" si="100"/>
        <v>Bevételek</v>
      </c>
      <c r="X486" t="str">
        <f t="shared" si="101"/>
        <v>BEVETELEK</v>
      </c>
      <c r="Y486" t="str">
        <f t="shared" si="102"/>
        <v>Bevételek</v>
      </c>
      <c r="Z486" t="str">
        <f t="shared" si="103"/>
        <v>kell</v>
      </c>
      <c r="AA486" t="str">
        <f>IF(L486&lt;&gt;"0006","nem kell",IF(AND(VLOOKUP($A486,pü_tétel_csop!$A:$B,1,1)&lt;=$A486,VLOOKUP($A486,pü_tétel_csop!$A:$B,2,1)&gt;=$A486),VLOOKUP($A486,pü_tétel_csop!$A:$D,4,1),"nincs besorolva"))</f>
        <v>BE11</v>
      </c>
    </row>
    <row r="487" spans="1:27" x14ac:dyDescent="0.25">
      <c r="A487" s="20" t="s">
        <v>251</v>
      </c>
      <c r="B487" s="20" t="s">
        <v>252</v>
      </c>
      <c r="C487" s="20" t="s">
        <v>1527</v>
      </c>
      <c r="D487" s="20" t="s">
        <v>1240</v>
      </c>
      <c r="E487" s="20" t="s">
        <v>1240</v>
      </c>
      <c r="F487" s="20" t="s">
        <v>1241</v>
      </c>
      <c r="G487" s="20" t="s">
        <v>1242</v>
      </c>
      <c r="H487" s="20" t="s">
        <v>1241</v>
      </c>
      <c r="I487" s="20" t="s">
        <v>197</v>
      </c>
      <c r="J487" s="20" t="s">
        <v>1240</v>
      </c>
      <c r="K487" s="20" t="s">
        <v>1240</v>
      </c>
      <c r="L487" s="20" t="s">
        <v>1244</v>
      </c>
      <c r="M487" s="21">
        <v>45643</v>
      </c>
      <c r="N487" t="str">
        <f t="shared" si="91"/>
        <v>9131170000</v>
      </c>
      <c r="O487" t="str">
        <f t="shared" si="92"/>
        <v>Továbbszámlázott egyéb költség B</v>
      </c>
      <c r="P487" t="str">
        <f t="shared" si="93"/>
        <v>BE1112</v>
      </c>
      <c r="Q487" t="str">
        <f t="shared" si="94"/>
        <v>Egyéb saját bevételek</v>
      </c>
      <c r="R487" t="str">
        <f t="shared" si="95"/>
        <v>BE11</v>
      </c>
      <c r="S487" t="str">
        <f t="shared" si="96"/>
        <v>Saját bevételek</v>
      </c>
      <c r="T487" t="str">
        <f t="shared" si="97"/>
        <v>BE1</v>
      </c>
      <c r="U487" t="str">
        <f t="shared" si="98"/>
        <v>Bevételek</v>
      </c>
      <c r="V487" t="str">
        <f t="shared" si="99"/>
        <v>BE</v>
      </c>
      <c r="W487" t="str">
        <f t="shared" si="100"/>
        <v>Bevételek</v>
      </c>
      <c r="X487" t="str">
        <f t="shared" si="101"/>
        <v>BEVETELEK</v>
      </c>
      <c r="Y487" t="str">
        <f t="shared" si="102"/>
        <v>Bevételek</v>
      </c>
      <c r="Z487" t="str">
        <f t="shared" si="103"/>
        <v>kell</v>
      </c>
      <c r="AA487" t="str">
        <f>IF(L487&lt;&gt;"0006","nem kell",IF(AND(VLOOKUP($A487,pü_tétel_csop!$A:$B,1,1)&lt;=$A487,VLOOKUP($A487,pü_tétel_csop!$A:$B,2,1)&gt;=$A487),VLOOKUP($A487,pü_tétel_csop!$A:$D,4,1),"nincs besorolva"))</f>
        <v>BE11</v>
      </c>
    </row>
    <row r="488" spans="1:27" x14ac:dyDescent="0.25">
      <c r="A488" s="20" t="s">
        <v>173</v>
      </c>
      <c r="B488" s="20" t="s">
        <v>174</v>
      </c>
      <c r="C488" s="20" t="s">
        <v>1528</v>
      </c>
      <c r="D488" s="20" t="s">
        <v>1240</v>
      </c>
      <c r="E488" s="20" t="s">
        <v>1240</v>
      </c>
      <c r="F488" s="20" t="s">
        <v>1241</v>
      </c>
      <c r="G488" s="20" t="s">
        <v>1242</v>
      </c>
      <c r="H488" s="20" t="s">
        <v>1241</v>
      </c>
      <c r="I488" s="20" t="s">
        <v>145</v>
      </c>
      <c r="J488" s="20" t="s">
        <v>1240</v>
      </c>
      <c r="K488" s="20" t="s">
        <v>1240</v>
      </c>
      <c r="L488" s="20" t="s">
        <v>1244</v>
      </c>
      <c r="M488" s="21">
        <v>45643</v>
      </c>
      <c r="N488" t="str">
        <f t="shared" si="91"/>
        <v>9131180000</v>
      </c>
      <c r="O488" t="str">
        <f t="shared" si="92"/>
        <v>Továbbszámlázott szemétdíj</v>
      </c>
      <c r="P488" t="str">
        <f t="shared" si="93"/>
        <v>BE1110</v>
      </c>
      <c r="Q488" t="str">
        <f t="shared" si="94"/>
        <v>Vagyon hasznosítás bevétele</v>
      </c>
      <c r="R488" t="str">
        <f t="shared" si="95"/>
        <v>BE11</v>
      </c>
      <c r="S488" t="str">
        <f t="shared" si="96"/>
        <v>Saját bevételek</v>
      </c>
      <c r="T488" t="str">
        <f t="shared" si="97"/>
        <v>BE1</v>
      </c>
      <c r="U488" t="str">
        <f t="shared" si="98"/>
        <v>Bevételek</v>
      </c>
      <c r="V488" t="str">
        <f t="shared" si="99"/>
        <v>BE</v>
      </c>
      <c r="W488" t="str">
        <f t="shared" si="100"/>
        <v>Bevételek</v>
      </c>
      <c r="X488" t="str">
        <f t="shared" si="101"/>
        <v>BEVETELEK</v>
      </c>
      <c r="Y488" t="str">
        <f t="shared" si="102"/>
        <v>Bevételek</v>
      </c>
      <c r="Z488" t="str">
        <f t="shared" si="103"/>
        <v>kell</v>
      </c>
      <c r="AA488" t="str">
        <f>IF(L488&lt;&gt;"0006","nem kell",IF(AND(VLOOKUP($A488,pü_tétel_csop!$A:$B,1,1)&lt;=$A488,VLOOKUP($A488,pü_tétel_csop!$A:$B,2,1)&gt;=$A488),VLOOKUP($A488,pü_tétel_csop!$A:$D,4,1),"nincs besorolva"))</f>
        <v>BE11</v>
      </c>
    </row>
    <row r="489" spans="1:27" x14ac:dyDescent="0.25">
      <c r="A489" s="20" t="s">
        <v>253</v>
      </c>
      <c r="B489" s="20" t="s">
        <v>254</v>
      </c>
      <c r="C489" s="20" t="s">
        <v>1529</v>
      </c>
      <c r="D489" s="20" t="s">
        <v>1240</v>
      </c>
      <c r="E489" s="20" t="s">
        <v>1240</v>
      </c>
      <c r="F489" s="20" t="s">
        <v>1241</v>
      </c>
      <c r="G489" s="20" t="s">
        <v>1242</v>
      </c>
      <c r="H489" s="20" t="s">
        <v>1241</v>
      </c>
      <c r="I489" s="20" t="s">
        <v>197</v>
      </c>
      <c r="J489" s="20" t="s">
        <v>1240</v>
      </c>
      <c r="K489" s="20" t="s">
        <v>1240</v>
      </c>
      <c r="L489" s="20" t="s">
        <v>1244</v>
      </c>
      <c r="M489" s="21">
        <v>45643</v>
      </c>
      <c r="N489" t="str">
        <f t="shared" si="91"/>
        <v>9131190000</v>
      </c>
      <c r="O489" t="str">
        <f t="shared" si="92"/>
        <v>Dolgozói telefonszámla térítése</v>
      </c>
      <c r="P489" t="str">
        <f t="shared" si="93"/>
        <v>BE1112</v>
      </c>
      <c r="Q489" t="str">
        <f t="shared" si="94"/>
        <v>Egyéb saját bevételek</v>
      </c>
      <c r="R489" t="str">
        <f t="shared" si="95"/>
        <v>BE11</v>
      </c>
      <c r="S489" t="str">
        <f t="shared" si="96"/>
        <v>Saját bevételek</v>
      </c>
      <c r="T489" t="str">
        <f t="shared" si="97"/>
        <v>BE1</v>
      </c>
      <c r="U489" t="str">
        <f t="shared" si="98"/>
        <v>Bevételek</v>
      </c>
      <c r="V489" t="str">
        <f t="shared" si="99"/>
        <v>BE</v>
      </c>
      <c r="W489" t="str">
        <f t="shared" si="100"/>
        <v>Bevételek</v>
      </c>
      <c r="X489" t="str">
        <f t="shared" si="101"/>
        <v>BEVETELEK</v>
      </c>
      <c r="Y489" t="str">
        <f t="shared" si="102"/>
        <v>Bevételek</v>
      </c>
      <c r="Z489" t="str">
        <f t="shared" si="103"/>
        <v>kell</v>
      </c>
      <c r="AA489" t="str">
        <f>IF(L489&lt;&gt;"0006","nem kell",IF(AND(VLOOKUP($A489,pü_tétel_csop!$A:$B,1,1)&lt;=$A489,VLOOKUP($A489,pü_tétel_csop!$A:$B,2,1)&gt;=$A489),VLOOKUP($A489,pü_tétel_csop!$A:$D,4,1),"nincs besorolva"))</f>
        <v>BE11</v>
      </c>
    </row>
    <row r="490" spans="1:27" x14ac:dyDescent="0.25">
      <c r="A490" s="20" t="s">
        <v>255</v>
      </c>
      <c r="B490" s="20" t="s">
        <v>256</v>
      </c>
      <c r="C490" s="20" t="s">
        <v>1530</v>
      </c>
      <c r="D490" s="20" t="s">
        <v>1240</v>
      </c>
      <c r="E490" s="20" t="s">
        <v>1240</v>
      </c>
      <c r="F490" s="20" t="s">
        <v>1241</v>
      </c>
      <c r="G490" s="20" t="s">
        <v>1242</v>
      </c>
      <c r="H490" s="20" t="s">
        <v>1241</v>
      </c>
      <c r="I490" s="20" t="s">
        <v>197</v>
      </c>
      <c r="J490" s="20" t="s">
        <v>1240</v>
      </c>
      <c r="K490" s="20" t="s">
        <v>1240</v>
      </c>
      <c r="L490" s="20" t="s">
        <v>1244</v>
      </c>
      <c r="M490" s="21">
        <v>45643</v>
      </c>
      <c r="N490" t="str">
        <f t="shared" si="91"/>
        <v>9151110000</v>
      </c>
      <c r="O490" t="str">
        <f t="shared" si="92"/>
        <v>Menza térítési díjak</v>
      </c>
      <c r="P490" t="str">
        <f t="shared" si="93"/>
        <v>BE1112</v>
      </c>
      <c r="Q490" t="str">
        <f t="shared" si="94"/>
        <v>Egyéb saját bevételek</v>
      </c>
      <c r="R490" t="str">
        <f t="shared" si="95"/>
        <v>BE11</v>
      </c>
      <c r="S490" t="str">
        <f t="shared" si="96"/>
        <v>Saját bevételek</v>
      </c>
      <c r="T490" t="str">
        <f t="shared" si="97"/>
        <v>BE1</v>
      </c>
      <c r="U490" t="str">
        <f t="shared" si="98"/>
        <v>Bevételek</v>
      </c>
      <c r="V490" t="str">
        <f t="shared" si="99"/>
        <v>BE</v>
      </c>
      <c r="W490" t="str">
        <f t="shared" si="100"/>
        <v>Bevételek</v>
      </c>
      <c r="X490" t="str">
        <f t="shared" si="101"/>
        <v>BEVETELEK</v>
      </c>
      <c r="Y490" t="str">
        <f t="shared" si="102"/>
        <v>Bevételek</v>
      </c>
      <c r="Z490" t="str">
        <f t="shared" si="103"/>
        <v>kell</v>
      </c>
      <c r="AA490" t="str">
        <f>IF(L490&lt;&gt;"0006","nem kell",IF(AND(VLOOKUP($A490,pü_tétel_csop!$A:$B,1,1)&lt;=$A490,VLOOKUP($A490,pü_tétel_csop!$A:$B,2,1)&gt;=$A490),VLOOKUP($A490,pü_tétel_csop!$A:$D,4,1),"nincs besorolva"))</f>
        <v>BE11</v>
      </c>
    </row>
    <row r="491" spans="1:27" x14ac:dyDescent="0.25">
      <c r="A491" s="20" t="s">
        <v>257</v>
      </c>
      <c r="B491" s="20" t="s">
        <v>258</v>
      </c>
      <c r="C491" s="20" t="s">
        <v>1531</v>
      </c>
      <c r="D491" s="20" t="s">
        <v>1240</v>
      </c>
      <c r="E491" s="20" t="s">
        <v>1240</v>
      </c>
      <c r="F491" s="20" t="s">
        <v>1241</v>
      </c>
      <c r="G491" s="20" t="s">
        <v>1242</v>
      </c>
      <c r="H491" s="20" t="s">
        <v>1241</v>
      </c>
      <c r="I491" s="20" t="s">
        <v>197</v>
      </c>
      <c r="J491" s="20" t="s">
        <v>1240</v>
      </c>
      <c r="K491" s="20" t="s">
        <v>1240</v>
      </c>
      <c r="L491" s="20" t="s">
        <v>1244</v>
      </c>
      <c r="M491" s="21">
        <v>45643</v>
      </c>
      <c r="N491" t="str">
        <f t="shared" si="91"/>
        <v>9151120000</v>
      </c>
      <c r="O491" t="str">
        <f t="shared" si="92"/>
        <v>Bölcsödéi ellátás</v>
      </c>
      <c r="P491" t="str">
        <f t="shared" si="93"/>
        <v>BE1112</v>
      </c>
      <c r="Q491" t="str">
        <f t="shared" si="94"/>
        <v>Egyéb saját bevételek</v>
      </c>
      <c r="R491" t="str">
        <f t="shared" si="95"/>
        <v>BE11</v>
      </c>
      <c r="S491" t="str">
        <f t="shared" si="96"/>
        <v>Saját bevételek</v>
      </c>
      <c r="T491" t="str">
        <f t="shared" si="97"/>
        <v>BE1</v>
      </c>
      <c r="U491" t="str">
        <f t="shared" si="98"/>
        <v>Bevételek</v>
      </c>
      <c r="V491" t="str">
        <f t="shared" si="99"/>
        <v>BE</v>
      </c>
      <c r="W491" t="str">
        <f t="shared" si="100"/>
        <v>Bevételek</v>
      </c>
      <c r="X491" t="str">
        <f t="shared" si="101"/>
        <v>BEVETELEK</v>
      </c>
      <c r="Y491" t="str">
        <f t="shared" si="102"/>
        <v>Bevételek</v>
      </c>
      <c r="Z491" t="str">
        <f t="shared" si="103"/>
        <v>kell</v>
      </c>
      <c r="AA491" t="str">
        <f>IF(L491&lt;&gt;"0006","nem kell",IF(AND(VLOOKUP($A491,pü_tétel_csop!$A:$B,1,1)&lt;=$A491,VLOOKUP($A491,pü_tétel_csop!$A:$B,2,1)&gt;=$A491),VLOOKUP($A491,pü_tétel_csop!$A:$D,4,1),"nincs besorolva"))</f>
        <v>BE11</v>
      </c>
    </row>
    <row r="492" spans="1:27" x14ac:dyDescent="0.25">
      <c r="A492" s="20" t="s">
        <v>259</v>
      </c>
      <c r="B492" s="20" t="s">
        <v>260</v>
      </c>
      <c r="C492" s="20" t="s">
        <v>260</v>
      </c>
      <c r="D492" s="20" t="s">
        <v>1240</v>
      </c>
      <c r="E492" s="20" t="s">
        <v>1240</v>
      </c>
      <c r="F492" s="20" t="s">
        <v>1241</v>
      </c>
      <c r="G492" s="20" t="s">
        <v>1242</v>
      </c>
      <c r="H492" s="20" t="s">
        <v>1241</v>
      </c>
      <c r="I492" s="20" t="s">
        <v>197</v>
      </c>
      <c r="J492" s="20" t="s">
        <v>1240</v>
      </c>
      <c r="K492" s="20" t="s">
        <v>1240</v>
      </c>
      <c r="L492" s="20" t="s">
        <v>1244</v>
      </c>
      <c r="M492" s="21">
        <v>45643</v>
      </c>
      <c r="N492" t="str">
        <f t="shared" si="91"/>
        <v>9151130000</v>
      </c>
      <c r="O492" t="str">
        <f t="shared" si="92"/>
        <v>Óvodai nevelés</v>
      </c>
      <c r="P492" t="str">
        <f t="shared" si="93"/>
        <v>BE1112</v>
      </c>
      <c r="Q492" t="str">
        <f t="shared" si="94"/>
        <v>Egyéb saját bevételek</v>
      </c>
      <c r="R492" t="str">
        <f t="shared" si="95"/>
        <v>BE11</v>
      </c>
      <c r="S492" t="str">
        <f t="shared" si="96"/>
        <v>Saját bevételek</v>
      </c>
      <c r="T492" t="str">
        <f t="shared" si="97"/>
        <v>BE1</v>
      </c>
      <c r="U492" t="str">
        <f t="shared" si="98"/>
        <v>Bevételek</v>
      </c>
      <c r="V492" t="str">
        <f t="shared" si="99"/>
        <v>BE</v>
      </c>
      <c r="W492" t="str">
        <f t="shared" si="100"/>
        <v>Bevételek</v>
      </c>
      <c r="X492" t="str">
        <f t="shared" si="101"/>
        <v>BEVETELEK</v>
      </c>
      <c r="Y492" t="str">
        <f t="shared" si="102"/>
        <v>Bevételek</v>
      </c>
      <c r="Z492" t="str">
        <f t="shared" si="103"/>
        <v>kell</v>
      </c>
      <c r="AA492" t="str">
        <f>IF(L492&lt;&gt;"0006","nem kell",IF(AND(VLOOKUP($A492,pü_tétel_csop!$A:$B,1,1)&lt;=$A492,VLOOKUP($A492,pü_tétel_csop!$A:$B,2,1)&gt;=$A492),VLOOKUP($A492,pü_tétel_csop!$A:$D,4,1),"nincs besorolva"))</f>
        <v>BE11</v>
      </c>
    </row>
    <row r="493" spans="1:27" x14ac:dyDescent="0.25">
      <c r="A493" s="20" t="s">
        <v>79</v>
      </c>
      <c r="B493" s="20" t="s">
        <v>80</v>
      </c>
      <c r="C493" s="20" t="s">
        <v>1532</v>
      </c>
      <c r="D493" s="20" t="s">
        <v>1240</v>
      </c>
      <c r="E493" s="20" t="s">
        <v>1240</v>
      </c>
      <c r="F493" s="20" t="s">
        <v>1241</v>
      </c>
      <c r="G493" s="20" t="s">
        <v>1242</v>
      </c>
      <c r="H493" s="20" t="s">
        <v>1241</v>
      </c>
      <c r="I493" s="20" t="s">
        <v>77</v>
      </c>
      <c r="J493" s="20" t="s">
        <v>1240</v>
      </c>
      <c r="K493" s="20" t="s">
        <v>1240</v>
      </c>
      <c r="L493" s="20" t="s">
        <v>1244</v>
      </c>
      <c r="M493" s="21">
        <v>45643</v>
      </c>
      <c r="N493" t="str">
        <f t="shared" si="91"/>
        <v>9151140000</v>
      </c>
      <c r="O493" t="str">
        <f t="shared" si="92"/>
        <v>Kollégiumi díj B</v>
      </c>
      <c r="P493" t="str">
        <f t="shared" si="93"/>
        <v>BE1105</v>
      </c>
      <c r="Q493" t="str">
        <f t="shared" si="94"/>
        <v>Kollégiumi költségtérítések</v>
      </c>
      <c r="R493" t="str">
        <f t="shared" si="95"/>
        <v>BE11</v>
      </c>
      <c r="S493" t="str">
        <f t="shared" si="96"/>
        <v>Saját bevételek</v>
      </c>
      <c r="T493" t="str">
        <f t="shared" si="97"/>
        <v>BE1</v>
      </c>
      <c r="U493" t="str">
        <f t="shared" si="98"/>
        <v>Bevételek</v>
      </c>
      <c r="V493" t="str">
        <f t="shared" si="99"/>
        <v>BE</v>
      </c>
      <c r="W493" t="str">
        <f t="shared" si="100"/>
        <v>Bevételek</v>
      </c>
      <c r="X493" t="str">
        <f t="shared" si="101"/>
        <v>BEVETELEK</v>
      </c>
      <c r="Y493" t="str">
        <f t="shared" si="102"/>
        <v>Bevételek</v>
      </c>
      <c r="Z493" t="str">
        <f t="shared" si="103"/>
        <v>kell</v>
      </c>
      <c r="AA493" t="str">
        <f>IF(L493&lt;&gt;"0006","nem kell",IF(AND(VLOOKUP($A493,pü_tétel_csop!$A:$B,1,1)&lt;=$A493,VLOOKUP($A493,pü_tétel_csop!$A:$B,2,1)&gt;=$A493),VLOOKUP($A493,pü_tétel_csop!$A:$D,4,1),"nincs besorolva"))</f>
        <v>BE11</v>
      </c>
    </row>
    <row r="494" spans="1:27" x14ac:dyDescent="0.25">
      <c r="A494" s="20" t="s">
        <v>54</v>
      </c>
      <c r="B494" s="20" t="s">
        <v>55</v>
      </c>
      <c r="C494" s="20" t="s">
        <v>1533</v>
      </c>
      <c r="D494" s="20" t="s">
        <v>1240</v>
      </c>
      <c r="E494" s="20" t="s">
        <v>1240</v>
      </c>
      <c r="F494" s="20" t="s">
        <v>1241</v>
      </c>
      <c r="G494" s="20" t="s">
        <v>1242</v>
      </c>
      <c r="H494" s="20" t="s">
        <v>1241</v>
      </c>
      <c r="I494" s="20" t="s">
        <v>52</v>
      </c>
      <c r="J494" s="20" t="s">
        <v>1240</v>
      </c>
      <c r="K494" s="20" t="s">
        <v>1240</v>
      </c>
      <c r="L494" s="20" t="s">
        <v>1244</v>
      </c>
      <c r="M494" s="21">
        <v>45643</v>
      </c>
      <c r="N494" t="str">
        <f t="shared" si="91"/>
        <v>9151150000</v>
      </c>
      <c r="O494" t="str">
        <f t="shared" si="92"/>
        <v>Különeljárási díj (egyéb befizetés) B</v>
      </c>
      <c r="P494" t="str">
        <f t="shared" si="93"/>
        <v>BE1104</v>
      </c>
      <c r="Q494" t="str">
        <f t="shared" si="94"/>
        <v>Egyéb hallgatói befizetések</v>
      </c>
      <c r="R494" t="str">
        <f t="shared" si="95"/>
        <v>BE11</v>
      </c>
      <c r="S494" t="str">
        <f t="shared" si="96"/>
        <v>Saját bevételek</v>
      </c>
      <c r="T494" t="str">
        <f t="shared" si="97"/>
        <v>BE1</v>
      </c>
      <c r="U494" t="str">
        <f t="shared" si="98"/>
        <v>Bevételek</v>
      </c>
      <c r="V494" t="str">
        <f t="shared" si="99"/>
        <v>BE</v>
      </c>
      <c r="W494" t="str">
        <f t="shared" si="100"/>
        <v>Bevételek</v>
      </c>
      <c r="X494" t="str">
        <f t="shared" si="101"/>
        <v>BEVETELEK</v>
      </c>
      <c r="Y494" t="str">
        <f t="shared" si="102"/>
        <v>Bevételek</v>
      </c>
      <c r="Z494" t="str">
        <f t="shared" si="103"/>
        <v>kell</v>
      </c>
      <c r="AA494" t="str">
        <f>IF(L494&lt;&gt;"0006","nem kell",IF(AND(VLOOKUP($A494,pü_tétel_csop!$A:$B,1,1)&lt;=$A494,VLOOKUP($A494,pü_tétel_csop!$A:$B,2,1)&gt;=$A494),VLOOKUP($A494,pü_tétel_csop!$A:$D,4,1),"nincs besorolva"))</f>
        <v>BE11</v>
      </c>
    </row>
    <row r="495" spans="1:27" x14ac:dyDescent="0.25">
      <c r="A495" s="20" t="s">
        <v>56</v>
      </c>
      <c r="B495" s="20" t="s">
        <v>57</v>
      </c>
      <c r="C495" s="20" t="s">
        <v>1534</v>
      </c>
      <c r="D495" s="20" t="s">
        <v>1240</v>
      </c>
      <c r="E495" s="20" t="s">
        <v>1240</v>
      </c>
      <c r="F495" s="20" t="s">
        <v>1241</v>
      </c>
      <c r="G495" s="20" t="s">
        <v>1242</v>
      </c>
      <c r="H495" s="20" t="s">
        <v>1241</v>
      </c>
      <c r="I495" s="20" t="s">
        <v>52</v>
      </c>
      <c r="J495" s="20" t="s">
        <v>1240</v>
      </c>
      <c r="K495" s="20" t="s">
        <v>1240</v>
      </c>
      <c r="L495" s="20" t="s">
        <v>1244</v>
      </c>
      <c r="M495" s="21">
        <v>45643</v>
      </c>
      <c r="N495" t="str">
        <f t="shared" si="91"/>
        <v>9151160000</v>
      </c>
      <c r="O495" t="str">
        <f t="shared" si="92"/>
        <v>Különeljárási díj (VPOS) B</v>
      </c>
      <c r="P495" t="str">
        <f t="shared" si="93"/>
        <v>BE1104</v>
      </c>
      <c r="Q495" t="str">
        <f t="shared" si="94"/>
        <v>Egyéb hallgatói befizetések</v>
      </c>
      <c r="R495" t="str">
        <f t="shared" si="95"/>
        <v>BE11</v>
      </c>
      <c r="S495" t="str">
        <f t="shared" si="96"/>
        <v>Saját bevételek</v>
      </c>
      <c r="T495" t="str">
        <f t="shared" si="97"/>
        <v>BE1</v>
      </c>
      <c r="U495" t="str">
        <f t="shared" si="98"/>
        <v>Bevételek</v>
      </c>
      <c r="V495" t="str">
        <f t="shared" si="99"/>
        <v>BE</v>
      </c>
      <c r="W495" t="str">
        <f t="shared" si="100"/>
        <v>Bevételek</v>
      </c>
      <c r="X495" t="str">
        <f t="shared" si="101"/>
        <v>BEVETELEK</v>
      </c>
      <c r="Y495" t="str">
        <f t="shared" si="102"/>
        <v>Bevételek</v>
      </c>
      <c r="Z495" t="str">
        <f t="shared" si="103"/>
        <v>kell</v>
      </c>
      <c r="AA495" t="str">
        <f>IF(L495&lt;&gt;"0006","nem kell",IF(AND(VLOOKUP($A495,pü_tétel_csop!$A:$B,1,1)&lt;=$A495,VLOOKUP($A495,pü_tétel_csop!$A:$B,2,1)&gt;=$A495),VLOOKUP($A495,pü_tétel_csop!$A:$D,4,1),"nincs besorolva"))</f>
        <v>BE11</v>
      </c>
    </row>
    <row r="496" spans="1:27" x14ac:dyDescent="0.25">
      <c r="A496" s="20" t="s">
        <v>58</v>
      </c>
      <c r="B496" s="20" t="s">
        <v>2556</v>
      </c>
      <c r="C496" s="20" t="s">
        <v>2557</v>
      </c>
      <c r="D496" s="20" t="s">
        <v>1240</v>
      </c>
      <c r="E496" s="20" t="s">
        <v>1240</v>
      </c>
      <c r="F496" s="20" t="s">
        <v>1241</v>
      </c>
      <c r="G496" s="20" t="s">
        <v>1242</v>
      </c>
      <c r="H496" s="20" t="s">
        <v>1241</v>
      </c>
      <c r="I496" s="20" t="s">
        <v>52</v>
      </c>
      <c r="J496" s="20" t="s">
        <v>1240</v>
      </c>
      <c r="K496" s="20" t="s">
        <v>1240</v>
      </c>
      <c r="L496" s="20" t="s">
        <v>1244</v>
      </c>
      <c r="M496" s="21">
        <v>45643</v>
      </c>
      <c r="N496" t="str">
        <f t="shared" si="91"/>
        <v>9151170000</v>
      </c>
      <c r="O496" t="str">
        <f t="shared" si="92"/>
        <v>Meg nem jelenés, időpontmulasztás díja</v>
      </c>
      <c r="P496" t="str">
        <f t="shared" si="93"/>
        <v>BE1104</v>
      </c>
      <c r="Q496" t="str">
        <f t="shared" si="94"/>
        <v>Egyéb hallgatói befizetések</v>
      </c>
      <c r="R496" t="str">
        <f t="shared" si="95"/>
        <v>BE11</v>
      </c>
      <c r="S496" t="str">
        <f t="shared" si="96"/>
        <v>Saját bevételek</v>
      </c>
      <c r="T496" t="str">
        <f t="shared" si="97"/>
        <v>BE1</v>
      </c>
      <c r="U496" t="str">
        <f t="shared" si="98"/>
        <v>Bevételek</v>
      </c>
      <c r="V496" t="str">
        <f t="shared" si="99"/>
        <v>BE</v>
      </c>
      <c r="W496" t="str">
        <f t="shared" si="100"/>
        <v>Bevételek</v>
      </c>
      <c r="X496" t="str">
        <f t="shared" si="101"/>
        <v>BEVETELEK</v>
      </c>
      <c r="Y496" t="str">
        <f t="shared" si="102"/>
        <v>Bevételek</v>
      </c>
      <c r="Z496" t="str">
        <f t="shared" si="103"/>
        <v>kell</v>
      </c>
      <c r="AA496" t="str">
        <f>IF(L496&lt;&gt;"0006","nem kell",IF(AND(VLOOKUP($A496,pü_tétel_csop!$A:$B,1,1)&lt;=$A496,VLOOKUP($A496,pü_tétel_csop!$A:$B,2,1)&gt;=$A496),VLOOKUP($A496,pü_tétel_csop!$A:$D,4,1),"nincs besorolva"))</f>
        <v>BE11</v>
      </c>
    </row>
    <row r="497" spans="1:27" x14ac:dyDescent="0.25">
      <c r="A497" s="20" t="s">
        <v>59</v>
      </c>
      <c r="B497" s="20" t="s">
        <v>60</v>
      </c>
      <c r="C497" s="20" t="s">
        <v>1535</v>
      </c>
      <c r="D497" s="20" t="s">
        <v>1240</v>
      </c>
      <c r="E497" s="20" t="s">
        <v>1240</v>
      </c>
      <c r="F497" s="20" t="s">
        <v>1241</v>
      </c>
      <c r="G497" s="20" t="s">
        <v>1242</v>
      </c>
      <c r="H497" s="20" t="s">
        <v>1241</v>
      </c>
      <c r="I497" s="20" t="s">
        <v>52</v>
      </c>
      <c r="J497" s="20" t="s">
        <v>1240</v>
      </c>
      <c r="K497" s="20" t="s">
        <v>1240</v>
      </c>
      <c r="L497" s="20" t="s">
        <v>1244</v>
      </c>
      <c r="M497" s="21">
        <v>45643</v>
      </c>
      <c r="N497" t="str">
        <f t="shared" si="91"/>
        <v>9151180000</v>
      </c>
      <c r="O497" t="str">
        <f t="shared" si="92"/>
        <v>Tantervi egység többszöri felvétele B</v>
      </c>
      <c r="P497" t="str">
        <f t="shared" si="93"/>
        <v>BE1104</v>
      </c>
      <c r="Q497" t="str">
        <f t="shared" si="94"/>
        <v>Egyéb hallgatói befizetések</v>
      </c>
      <c r="R497" t="str">
        <f t="shared" si="95"/>
        <v>BE11</v>
      </c>
      <c r="S497" t="str">
        <f t="shared" si="96"/>
        <v>Saját bevételek</v>
      </c>
      <c r="T497" t="str">
        <f t="shared" si="97"/>
        <v>BE1</v>
      </c>
      <c r="U497" t="str">
        <f t="shared" si="98"/>
        <v>Bevételek</v>
      </c>
      <c r="V497" t="str">
        <f t="shared" si="99"/>
        <v>BE</v>
      </c>
      <c r="W497" t="str">
        <f t="shared" si="100"/>
        <v>Bevételek</v>
      </c>
      <c r="X497" t="str">
        <f t="shared" si="101"/>
        <v>BEVETELEK</v>
      </c>
      <c r="Y497" t="str">
        <f t="shared" si="102"/>
        <v>Bevételek</v>
      </c>
      <c r="Z497" t="str">
        <f t="shared" si="103"/>
        <v>kell</v>
      </c>
      <c r="AA497" t="str">
        <f>IF(L497&lt;&gt;"0006","nem kell",IF(AND(VLOOKUP($A497,pü_tétel_csop!$A:$B,1,1)&lt;=$A497,VLOOKUP($A497,pü_tétel_csop!$A:$B,2,1)&gt;=$A497),VLOOKUP($A497,pü_tétel_csop!$A:$D,4,1),"nincs besorolva"))</f>
        <v>BE11</v>
      </c>
    </row>
    <row r="498" spans="1:27" x14ac:dyDescent="0.25">
      <c r="A498" s="20" t="s">
        <v>61</v>
      </c>
      <c r="B498" s="20" t="s">
        <v>62</v>
      </c>
      <c r="C498" s="20" t="s">
        <v>1536</v>
      </c>
      <c r="D498" s="20" t="s">
        <v>1240</v>
      </c>
      <c r="E498" s="20" t="s">
        <v>1240</v>
      </c>
      <c r="F498" s="20" t="s">
        <v>1241</v>
      </c>
      <c r="G498" s="20" t="s">
        <v>1242</v>
      </c>
      <c r="H498" s="20" t="s">
        <v>1241</v>
      </c>
      <c r="I498" s="20" t="s">
        <v>52</v>
      </c>
      <c r="J498" s="20" t="s">
        <v>1240</v>
      </c>
      <c r="K498" s="20" t="s">
        <v>1240</v>
      </c>
      <c r="L498" s="20" t="s">
        <v>1244</v>
      </c>
      <c r="M498" s="21">
        <v>45643</v>
      </c>
      <c r="N498" t="str">
        <f t="shared" si="91"/>
        <v>9151190000</v>
      </c>
      <c r="O498" t="str">
        <f t="shared" si="92"/>
        <v>Okl dipl diákig leckek talár stb díja B</v>
      </c>
      <c r="P498" t="str">
        <f t="shared" si="93"/>
        <v>BE1104</v>
      </c>
      <c r="Q498" t="str">
        <f t="shared" si="94"/>
        <v>Egyéb hallgatói befizetések</v>
      </c>
      <c r="R498" t="str">
        <f t="shared" si="95"/>
        <v>BE11</v>
      </c>
      <c r="S498" t="str">
        <f t="shared" si="96"/>
        <v>Saját bevételek</v>
      </c>
      <c r="T498" t="str">
        <f t="shared" si="97"/>
        <v>BE1</v>
      </c>
      <c r="U498" t="str">
        <f t="shared" si="98"/>
        <v>Bevételek</v>
      </c>
      <c r="V498" t="str">
        <f t="shared" si="99"/>
        <v>BE</v>
      </c>
      <c r="W498" t="str">
        <f t="shared" si="100"/>
        <v>Bevételek</v>
      </c>
      <c r="X498" t="str">
        <f t="shared" si="101"/>
        <v>BEVETELEK</v>
      </c>
      <c r="Y498" t="str">
        <f t="shared" si="102"/>
        <v>Bevételek</v>
      </c>
      <c r="Z498" t="str">
        <f t="shared" si="103"/>
        <v>kell</v>
      </c>
      <c r="AA498" t="str">
        <f>IF(L498&lt;&gt;"0006","nem kell",IF(AND(VLOOKUP($A498,pü_tétel_csop!$A:$B,1,1)&lt;=$A498,VLOOKUP($A498,pü_tétel_csop!$A:$B,2,1)&gt;=$A498),VLOOKUP($A498,pü_tétel_csop!$A:$D,4,1),"nincs besorolva"))</f>
        <v>BE11</v>
      </c>
    </row>
    <row r="499" spans="1:27" x14ac:dyDescent="0.25">
      <c r="A499" s="20" t="s">
        <v>63</v>
      </c>
      <c r="B499" s="20" t="s">
        <v>64</v>
      </c>
      <c r="C499" s="20" t="s">
        <v>1537</v>
      </c>
      <c r="D499" s="20" t="s">
        <v>1240</v>
      </c>
      <c r="E499" s="20" t="s">
        <v>1240</v>
      </c>
      <c r="F499" s="20" t="s">
        <v>1241</v>
      </c>
      <c r="G499" s="20" t="s">
        <v>1242</v>
      </c>
      <c r="H499" s="20" t="s">
        <v>1241</v>
      </c>
      <c r="I499" s="20" t="s">
        <v>52</v>
      </c>
      <c r="J499" s="20" t="s">
        <v>1240</v>
      </c>
      <c r="K499" s="20" t="s">
        <v>1240</v>
      </c>
      <c r="L499" s="20" t="s">
        <v>1244</v>
      </c>
      <c r="M499" s="21">
        <v>45643</v>
      </c>
      <c r="N499" t="str">
        <f t="shared" si="91"/>
        <v>9151200000</v>
      </c>
      <c r="O499" t="str">
        <f t="shared" si="92"/>
        <v>Egyéb intézményi ellátási díjak B</v>
      </c>
      <c r="P499" t="str">
        <f t="shared" si="93"/>
        <v>BE1104</v>
      </c>
      <c r="Q499" t="str">
        <f t="shared" si="94"/>
        <v>Egyéb hallgatói befizetések</v>
      </c>
      <c r="R499" t="str">
        <f t="shared" si="95"/>
        <v>BE11</v>
      </c>
      <c r="S499" t="str">
        <f t="shared" si="96"/>
        <v>Saját bevételek</v>
      </c>
      <c r="T499" t="str">
        <f t="shared" si="97"/>
        <v>BE1</v>
      </c>
      <c r="U499" t="str">
        <f t="shared" si="98"/>
        <v>Bevételek</v>
      </c>
      <c r="V499" t="str">
        <f t="shared" si="99"/>
        <v>BE</v>
      </c>
      <c r="W499" t="str">
        <f t="shared" si="100"/>
        <v>Bevételek</v>
      </c>
      <c r="X499" t="str">
        <f t="shared" si="101"/>
        <v>BEVETELEK</v>
      </c>
      <c r="Y499" t="str">
        <f t="shared" si="102"/>
        <v>Bevételek</v>
      </c>
      <c r="Z499" t="str">
        <f t="shared" si="103"/>
        <v>kell</v>
      </c>
      <c r="AA499" t="str">
        <f>IF(L499&lt;&gt;"0006","nem kell",IF(AND(VLOOKUP($A499,pü_tétel_csop!$A:$B,1,1)&lt;=$A499,VLOOKUP($A499,pü_tétel_csop!$A:$B,2,1)&gt;=$A499),VLOOKUP($A499,pü_tétel_csop!$A:$D,4,1),"nincs besorolva"))</f>
        <v>BE11</v>
      </c>
    </row>
    <row r="500" spans="1:27" x14ac:dyDescent="0.25">
      <c r="A500" s="20" t="s">
        <v>36</v>
      </c>
      <c r="B500" s="20" t="s">
        <v>37</v>
      </c>
      <c r="C500" s="20" t="s">
        <v>1538</v>
      </c>
      <c r="D500" s="20" t="s">
        <v>1240</v>
      </c>
      <c r="E500" s="20" t="s">
        <v>1240</v>
      </c>
      <c r="F500" s="20" t="s">
        <v>1241</v>
      </c>
      <c r="G500" s="20" t="s">
        <v>1242</v>
      </c>
      <c r="H500" s="20" t="s">
        <v>1241</v>
      </c>
      <c r="I500" s="20" t="s">
        <v>32</v>
      </c>
      <c r="J500" s="20" t="s">
        <v>1240</v>
      </c>
      <c r="K500" s="20" t="s">
        <v>1240</v>
      </c>
      <c r="L500" s="20" t="s">
        <v>1244</v>
      </c>
      <c r="M500" s="21">
        <v>45643</v>
      </c>
      <c r="N500" t="str">
        <f t="shared" si="91"/>
        <v>9151210000</v>
      </c>
      <c r="O500" t="str">
        <f t="shared" si="92"/>
        <v>Térítéses felsőfokú oktatás (csekkes befizetés)</v>
      </c>
      <c r="P500" t="str">
        <f t="shared" si="93"/>
        <v>BE1102</v>
      </c>
      <c r="Q500" t="str">
        <f t="shared" si="94"/>
        <v>Ktgtér., önktges képzés bev - magyar</v>
      </c>
      <c r="R500" t="str">
        <f t="shared" si="95"/>
        <v>BE11</v>
      </c>
      <c r="S500" t="str">
        <f t="shared" si="96"/>
        <v>Saját bevételek</v>
      </c>
      <c r="T500" t="str">
        <f t="shared" si="97"/>
        <v>BE1</v>
      </c>
      <c r="U500" t="str">
        <f t="shared" si="98"/>
        <v>Bevételek</v>
      </c>
      <c r="V500" t="str">
        <f t="shared" si="99"/>
        <v>BE</v>
      </c>
      <c r="W500" t="str">
        <f t="shared" si="100"/>
        <v>Bevételek</v>
      </c>
      <c r="X500" t="str">
        <f t="shared" si="101"/>
        <v>BEVETELEK</v>
      </c>
      <c r="Y500" t="str">
        <f t="shared" si="102"/>
        <v>Bevételek</v>
      </c>
      <c r="Z500" t="str">
        <f t="shared" si="103"/>
        <v>kell</v>
      </c>
      <c r="AA500" t="str">
        <f>IF(L500&lt;&gt;"0006","nem kell",IF(AND(VLOOKUP($A500,pü_tétel_csop!$A:$B,1,1)&lt;=$A500,VLOOKUP($A500,pü_tétel_csop!$A:$B,2,1)&gt;=$A500),VLOOKUP($A500,pü_tétel_csop!$A:$D,4,1),"nincs besorolva"))</f>
        <v>BE11</v>
      </c>
    </row>
    <row r="501" spans="1:27" x14ac:dyDescent="0.25">
      <c r="A501" s="20" t="s">
        <v>38</v>
      </c>
      <c r="B501" s="20" t="s">
        <v>39</v>
      </c>
      <c r="C501" s="20" t="s">
        <v>1539</v>
      </c>
      <c r="D501" s="20" t="s">
        <v>1240</v>
      </c>
      <c r="E501" s="20" t="s">
        <v>1240</v>
      </c>
      <c r="F501" s="20" t="s">
        <v>1241</v>
      </c>
      <c r="G501" s="20" t="s">
        <v>1242</v>
      </c>
      <c r="H501" s="20" t="s">
        <v>1241</v>
      </c>
      <c r="I501" s="20" t="s">
        <v>32</v>
      </c>
      <c r="J501" s="20" t="s">
        <v>1240</v>
      </c>
      <c r="K501" s="20" t="s">
        <v>1240</v>
      </c>
      <c r="L501" s="20" t="s">
        <v>1244</v>
      </c>
      <c r="M501" s="21">
        <v>45643</v>
      </c>
      <c r="N501" t="str">
        <f t="shared" si="91"/>
        <v>9151220000</v>
      </c>
      <c r="O501" t="str">
        <f t="shared" si="92"/>
        <v>Térítéses felsőfokú oktatás (egyéb befizetés) B</v>
      </c>
      <c r="P501" t="str">
        <f t="shared" si="93"/>
        <v>BE1102</v>
      </c>
      <c r="Q501" t="str">
        <f t="shared" si="94"/>
        <v>Ktgtér., önktges képzés bev - magyar</v>
      </c>
      <c r="R501" t="str">
        <f t="shared" si="95"/>
        <v>BE11</v>
      </c>
      <c r="S501" t="str">
        <f t="shared" si="96"/>
        <v>Saját bevételek</v>
      </c>
      <c r="T501" t="str">
        <f t="shared" si="97"/>
        <v>BE1</v>
      </c>
      <c r="U501" t="str">
        <f t="shared" si="98"/>
        <v>Bevételek</v>
      </c>
      <c r="V501" t="str">
        <f t="shared" si="99"/>
        <v>BE</v>
      </c>
      <c r="W501" t="str">
        <f t="shared" si="100"/>
        <v>Bevételek</v>
      </c>
      <c r="X501" t="str">
        <f t="shared" si="101"/>
        <v>BEVETELEK</v>
      </c>
      <c r="Y501" t="str">
        <f t="shared" si="102"/>
        <v>Bevételek</v>
      </c>
      <c r="Z501" t="str">
        <f t="shared" si="103"/>
        <v>kell</v>
      </c>
      <c r="AA501" t="str">
        <f>IF(L501&lt;&gt;"0006","nem kell",IF(AND(VLOOKUP($A501,pü_tétel_csop!$A:$B,1,1)&lt;=$A501,VLOOKUP($A501,pü_tétel_csop!$A:$B,2,1)&gt;=$A501),VLOOKUP($A501,pü_tétel_csop!$A:$D,4,1),"nincs besorolva"))</f>
        <v>BE11</v>
      </c>
    </row>
    <row r="502" spans="1:27" x14ac:dyDescent="0.25">
      <c r="A502" s="20" t="s">
        <v>40</v>
      </c>
      <c r="B502" s="20" t="s">
        <v>2065</v>
      </c>
      <c r="C502" s="20" t="s">
        <v>2066</v>
      </c>
      <c r="D502" s="20" t="s">
        <v>1240</v>
      </c>
      <c r="E502" s="20" t="s">
        <v>1240</v>
      </c>
      <c r="F502" s="20" t="s">
        <v>1241</v>
      </c>
      <c r="G502" s="20" t="s">
        <v>1242</v>
      </c>
      <c r="H502" s="20" t="s">
        <v>1241</v>
      </c>
      <c r="I502" s="20" t="s">
        <v>22</v>
      </c>
      <c r="J502" s="20" t="s">
        <v>1240</v>
      </c>
      <c r="K502" s="20" t="s">
        <v>1240</v>
      </c>
      <c r="L502" s="20" t="s">
        <v>1244</v>
      </c>
      <c r="M502" s="21">
        <v>45643</v>
      </c>
      <c r="N502" t="str">
        <f t="shared" si="91"/>
        <v>9151230000</v>
      </c>
      <c r="O502" t="str">
        <f t="shared" si="92"/>
        <v>Térítéses felsőfokú oktatás egyéb idegen nyelv B</v>
      </c>
      <c r="P502" t="str">
        <f t="shared" si="93"/>
        <v>BE1101</v>
      </c>
      <c r="Q502" t="str">
        <f t="shared" si="94"/>
        <v>Ktgtér., önktges képzés bev - id.nyelvű</v>
      </c>
      <c r="R502" t="str">
        <f t="shared" si="95"/>
        <v>BE11</v>
      </c>
      <c r="S502" t="str">
        <f t="shared" si="96"/>
        <v>Saját bevételek</v>
      </c>
      <c r="T502" t="str">
        <f t="shared" si="97"/>
        <v>BE1</v>
      </c>
      <c r="U502" t="str">
        <f t="shared" si="98"/>
        <v>Bevételek</v>
      </c>
      <c r="V502" t="str">
        <f t="shared" si="99"/>
        <v>BE</v>
      </c>
      <c r="W502" t="str">
        <f t="shared" si="100"/>
        <v>Bevételek</v>
      </c>
      <c r="X502" t="str">
        <f t="shared" si="101"/>
        <v>BEVETELEK</v>
      </c>
      <c r="Y502" t="str">
        <f t="shared" si="102"/>
        <v>Bevételek</v>
      </c>
      <c r="Z502" t="str">
        <f t="shared" si="103"/>
        <v>kell</v>
      </c>
      <c r="AA502" t="str">
        <f>IF(L502&lt;&gt;"0006","nem kell",IF(AND(VLOOKUP($A502,pü_tétel_csop!$A:$B,1,1)&lt;=$A502,VLOOKUP($A502,pü_tétel_csop!$A:$B,2,1)&gt;=$A502),VLOOKUP($A502,pü_tétel_csop!$A:$D,4,1),"nincs besorolva"))</f>
        <v>BE11</v>
      </c>
    </row>
    <row r="503" spans="1:27" x14ac:dyDescent="0.25">
      <c r="A503" s="20" t="s">
        <v>24</v>
      </c>
      <c r="B503" s="20" t="s">
        <v>25</v>
      </c>
      <c r="C503" s="20" t="s">
        <v>1540</v>
      </c>
      <c r="D503" s="20" t="s">
        <v>1240</v>
      </c>
      <c r="E503" s="20" t="s">
        <v>1240</v>
      </c>
      <c r="F503" s="20" t="s">
        <v>1241</v>
      </c>
      <c r="G503" s="20" t="s">
        <v>1242</v>
      </c>
      <c r="H503" s="20" t="s">
        <v>1241</v>
      </c>
      <c r="I503" s="20" t="s">
        <v>22</v>
      </c>
      <c r="J503" s="20" t="s">
        <v>1240</v>
      </c>
      <c r="K503" s="20" t="s">
        <v>1240</v>
      </c>
      <c r="L503" s="20" t="s">
        <v>1244</v>
      </c>
      <c r="M503" s="21">
        <v>45643</v>
      </c>
      <c r="N503" t="str">
        <f t="shared" si="91"/>
        <v>9151240000</v>
      </c>
      <c r="O503" t="str">
        <f t="shared" si="92"/>
        <v>Térítéses angol nyelvű felsőf. oktatás B</v>
      </c>
      <c r="P503" t="str">
        <f t="shared" si="93"/>
        <v>BE1101</v>
      </c>
      <c r="Q503" t="str">
        <f t="shared" si="94"/>
        <v>Ktgtér., önktges képzés bev - id.nyelvű</v>
      </c>
      <c r="R503" t="str">
        <f t="shared" si="95"/>
        <v>BE11</v>
      </c>
      <c r="S503" t="str">
        <f t="shared" si="96"/>
        <v>Saját bevételek</v>
      </c>
      <c r="T503" t="str">
        <f t="shared" si="97"/>
        <v>BE1</v>
      </c>
      <c r="U503" t="str">
        <f t="shared" si="98"/>
        <v>Bevételek</v>
      </c>
      <c r="V503" t="str">
        <f t="shared" si="99"/>
        <v>BE</v>
      </c>
      <c r="W503" t="str">
        <f t="shared" si="100"/>
        <v>Bevételek</v>
      </c>
      <c r="X503" t="str">
        <f t="shared" si="101"/>
        <v>BEVETELEK</v>
      </c>
      <c r="Y503" t="str">
        <f t="shared" si="102"/>
        <v>Bevételek</v>
      </c>
      <c r="Z503" t="str">
        <f t="shared" si="103"/>
        <v>kell</v>
      </c>
      <c r="AA503" t="str">
        <f>IF(L503&lt;&gt;"0006","nem kell",IF(AND(VLOOKUP($A503,pü_tétel_csop!$A:$B,1,1)&lt;=$A503,VLOOKUP($A503,pü_tétel_csop!$A:$B,2,1)&gt;=$A503),VLOOKUP($A503,pü_tétel_csop!$A:$D,4,1),"nincs besorolva"))</f>
        <v>BE11</v>
      </c>
    </row>
    <row r="504" spans="1:27" x14ac:dyDescent="0.25">
      <c r="A504" s="20" t="s">
        <v>26</v>
      </c>
      <c r="B504" s="20" t="s">
        <v>27</v>
      </c>
      <c r="C504" s="20" t="s">
        <v>1541</v>
      </c>
      <c r="D504" s="20" t="s">
        <v>1240</v>
      </c>
      <c r="E504" s="20" t="s">
        <v>1240</v>
      </c>
      <c r="F504" s="20" t="s">
        <v>1241</v>
      </c>
      <c r="G504" s="20" t="s">
        <v>1242</v>
      </c>
      <c r="H504" s="20" t="s">
        <v>1241</v>
      </c>
      <c r="I504" s="20" t="s">
        <v>22</v>
      </c>
      <c r="J504" s="20" t="s">
        <v>1240</v>
      </c>
      <c r="K504" s="20" t="s">
        <v>1240</v>
      </c>
      <c r="L504" s="20" t="s">
        <v>1244</v>
      </c>
      <c r="M504" s="21">
        <v>45643</v>
      </c>
      <c r="N504" t="str">
        <f t="shared" si="91"/>
        <v>9151250000</v>
      </c>
      <c r="O504" t="str">
        <f t="shared" si="92"/>
        <v>Térítéses német nyelvű felsőf. oktatás B</v>
      </c>
      <c r="P504" t="str">
        <f t="shared" si="93"/>
        <v>BE1101</v>
      </c>
      <c r="Q504" t="str">
        <f t="shared" si="94"/>
        <v>Ktgtér., önktges képzés bev - id.nyelvű</v>
      </c>
      <c r="R504" t="str">
        <f t="shared" si="95"/>
        <v>BE11</v>
      </c>
      <c r="S504" t="str">
        <f t="shared" si="96"/>
        <v>Saját bevételek</v>
      </c>
      <c r="T504" t="str">
        <f t="shared" si="97"/>
        <v>BE1</v>
      </c>
      <c r="U504" t="str">
        <f t="shared" si="98"/>
        <v>Bevételek</v>
      </c>
      <c r="V504" t="str">
        <f t="shared" si="99"/>
        <v>BE</v>
      </c>
      <c r="W504" t="str">
        <f t="shared" si="100"/>
        <v>Bevételek</v>
      </c>
      <c r="X504" t="str">
        <f t="shared" si="101"/>
        <v>BEVETELEK</v>
      </c>
      <c r="Y504" t="str">
        <f t="shared" si="102"/>
        <v>Bevételek</v>
      </c>
      <c r="Z504" t="str">
        <f t="shared" si="103"/>
        <v>kell</v>
      </c>
      <c r="AA504" t="str">
        <f>IF(L504&lt;&gt;"0006","nem kell",IF(AND(VLOOKUP($A504,pü_tétel_csop!$A:$B,1,1)&lt;=$A504,VLOOKUP($A504,pü_tétel_csop!$A:$B,2,1)&gt;=$A504),VLOOKUP($A504,pü_tétel_csop!$A:$D,4,1),"nincs besorolva"))</f>
        <v>BE11</v>
      </c>
    </row>
    <row r="505" spans="1:27" x14ac:dyDescent="0.25">
      <c r="A505" s="20" t="s">
        <v>2306</v>
      </c>
      <c r="B505" s="20" t="s">
        <v>2307</v>
      </c>
      <c r="C505" s="20" t="s">
        <v>2308</v>
      </c>
      <c r="D505" s="20" t="s">
        <v>1240</v>
      </c>
      <c r="E505" s="20" t="s">
        <v>1240</v>
      </c>
      <c r="F505" s="20" t="s">
        <v>1241</v>
      </c>
      <c r="G505" s="20" t="s">
        <v>1242</v>
      </c>
      <c r="H505" s="20" t="s">
        <v>1241</v>
      </c>
      <c r="I505" s="20" t="s">
        <v>197</v>
      </c>
      <c r="J505" s="20" t="s">
        <v>1240</v>
      </c>
      <c r="K505" s="20" t="s">
        <v>1240</v>
      </c>
      <c r="L505" s="20" t="s">
        <v>1244</v>
      </c>
      <c r="M505" s="21">
        <v>45643</v>
      </c>
      <c r="N505" t="str">
        <f t="shared" si="91"/>
        <v>9171110000</v>
      </c>
      <c r="O505" t="str">
        <f t="shared" si="92"/>
        <v>Értékesítés ÁFA csoporttag felé</v>
      </c>
      <c r="P505" t="str">
        <f t="shared" si="93"/>
        <v>BE1112</v>
      </c>
      <c r="Q505" t="str">
        <f t="shared" si="94"/>
        <v>Egyéb saját bevételek</v>
      </c>
      <c r="R505" t="str">
        <f t="shared" si="95"/>
        <v>BE11</v>
      </c>
      <c r="S505" t="str">
        <f t="shared" si="96"/>
        <v>Saját bevételek</v>
      </c>
      <c r="T505" t="str">
        <f t="shared" si="97"/>
        <v>BE1</v>
      </c>
      <c r="U505" t="str">
        <f t="shared" si="98"/>
        <v>Bevételek</v>
      </c>
      <c r="V505" t="str">
        <f t="shared" si="99"/>
        <v>BE</v>
      </c>
      <c r="W505" t="str">
        <f t="shared" si="100"/>
        <v>Bevételek</v>
      </c>
      <c r="X505" t="str">
        <f t="shared" si="101"/>
        <v>BEVETELEK</v>
      </c>
      <c r="Y505" t="str">
        <f t="shared" si="102"/>
        <v>Bevételek</v>
      </c>
      <c r="Z505" t="str">
        <f t="shared" si="103"/>
        <v>kell</v>
      </c>
      <c r="AA505" t="str">
        <f>IF(L505&lt;&gt;"0006","nem kell",IF(AND(VLOOKUP($A505,pü_tétel_csop!$A:$B,1,1)&lt;=$A505,VLOOKUP($A505,pü_tétel_csop!$A:$B,2,1)&gt;=$A505),VLOOKUP($A505,pü_tétel_csop!$A:$D,4,1),"nincs besorolva"))</f>
        <v>BE11</v>
      </c>
    </row>
    <row r="506" spans="1:27" x14ac:dyDescent="0.25">
      <c r="A506" s="20" t="s">
        <v>1843</v>
      </c>
      <c r="B506" s="20" t="s">
        <v>1844</v>
      </c>
      <c r="C506" s="20" t="s">
        <v>1845</v>
      </c>
      <c r="D506" s="20" t="s">
        <v>1240</v>
      </c>
      <c r="E506" s="20" t="s">
        <v>1240</v>
      </c>
      <c r="F506" s="20" t="s">
        <v>1241</v>
      </c>
      <c r="G506" s="20" t="s">
        <v>1242</v>
      </c>
      <c r="H506" s="20" t="s">
        <v>1241</v>
      </c>
      <c r="I506" s="20" t="s">
        <v>197</v>
      </c>
      <c r="J506" s="20" t="s">
        <v>1240</v>
      </c>
      <c r="K506" s="20" t="s">
        <v>1240</v>
      </c>
      <c r="L506" s="20" t="s">
        <v>1244</v>
      </c>
      <c r="M506" s="21">
        <v>45643</v>
      </c>
      <c r="N506" t="str">
        <f t="shared" si="91"/>
        <v>9180000000</v>
      </c>
      <c r="O506" t="str">
        <f t="shared" si="92"/>
        <v>Gyógyszer árkiegészítés</v>
      </c>
      <c r="P506" t="str">
        <f t="shared" si="93"/>
        <v>BE1112</v>
      </c>
      <c r="Q506" t="str">
        <f t="shared" si="94"/>
        <v>Egyéb saját bevételek</v>
      </c>
      <c r="R506" t="str">
        <f t="shared" si="95"/>
        <v>BE11</v>
      </c>
      <c r="S506" t="str">
        <f t="shared" si="96"/>
        <v>Saját bevételek</v>
      </c>
      <c r="T506" t="str">
        <f t="shared" si="97"/>
        <v>BE1</v>
      </c>
      <c r="U506" t="str">
        <f t="shared" si="98"/>
        <v>Bevételek</v>
      </c>
      <c r="V506" t="str">
        <f t="shared" si="99"/>
        <v>BE</v>
      </c>
      <c r="W506" t="str">
        <f t="shared" si="100"/>
        <v>Bevételek</v>
      </c>
      <c r="X506" t="str">
        <f t="shared" si="101"/>
        <v>BEVETELEK</v>
      </c>
      <c r="Y506" t="str">
        <f t="shared" si="102"/>
        <v>Bevételek</v>
      </c>
      <c r="Z506" t="str">
        <f t="shared" si="103"/>
        <v>kell</v>
      </c>
      <c r="AA506" t="str">
        <f>IF(L506&lt;&gt;"0006","nem kell",IF(AND(VLOOKUP($A506,pü_tétel_csop!$A:$B,1,1)&lt;=$A506,VLOOKUP($A506,pü_tétel_csop!$A:$B,2,1)&gt;=$A506),VLOOKUP($A506,pü_tétel_csop!$A:$D,4,1),"nincs besorolva"))</f>
        <v>BE11</v>
      </c>
    </row>
    <row r="507" spans="1:27" x14ac:dyDescent="0.25">
      <c r="A507" s="20" t="s">
        <v>1953</v>
      </c>
      <c r="B507" s="20" t="s">
        <v>1954</v>
      </c>
      <c r="C507" s="20" t="s">
        <v>1954</v>
      </c>
      <c r="D507" s="20" t="s">
        <v>1240</v>
      </c>
      <c r="E507" s="20" t="s">
        <v>1240</v>
      </c>
      <c r="F507" s="20" t="s">
        <v>1241</v>
      </c>
      <c r="G507" s="20" t="s">
        <v>1242</v>
      </c>
      <c r="H507" s="20" t="s">
        <v>1241</v>
      </c>
      <c r="I507" s="20" t="s">
        <v>319</v>
      </c>
      <c r="J507" s="20" t="s">
        <v>1240</v>
      </c>
      <c r="K507" s="20" t="s">
        <v>1240</v>
      </c>
      <c r="L507" s="20" t="s">
        <v>1244</v>
      </c>
      <c r="M507" s="21">
        <v>45643</v>
      </c>
      <c r="N507" t="str">
        <f t="shared" si="91"/>
        <v>9181000000</v>
      </c>
      <c r="O507" t="str">
        <f t="shared" si="92"/>
        <v>NEAK finanszírozás</v>
      </c>
      <c r="P507" t="str">
        <f t="shared" si="93"/>
        <v>BE1301</v>
      </c>
      <c r="Q507" t="str">
        <f t="shared" si="94"/>
        <v>NEAK bevétel</v>
      </c>
      <c r="R507" t="str">
        <f t="shared" si="95"/>
        <v>BE13</v>
      </c>
      <c r="S507" t="str">
        <f t="shared" si="96"/>
        <v>Gyógyító-megelőző ellátás állami támogatása</v>
      </c>
      <c r="T507" t="str">
        <f t="shared" si="97"/>
        <v>BE1</v>
      </c>
      <c r="U507" t="str">
        <f t="shared" si="98"/>
        <v>Bevételek</v>
      </c>
      <c r="V507" t="str">
        <f t="shared" si="99"/>
        <v>BE</v>
      </c>
      <c r="W507" t="str">
        <f t="shared" si="100"/>
        <v>Bevételek</v>
      </c>
      <c r="X507" t="str">
        <f t="shared" si="101"/>
        <v>BEVETELEK</v>
      </c>
      <c r="Y507" t="str">
        <f t="shared" si="102"/>
        <v>Bevételek</v>
      </c>
      <c r="Z507" t="str">
        <f t="shared" si="103"/>
        <v>kell</v>
      </c>
      <c r="AA507" t="str">
        <f>IF(L507&lt;&gt;"0006","nem kell",IF(AND(VLOOKUP($A507,pü_tétel_csop!$A:$B,1,1)&lt;=$A507,VLOOKUP($A507,pü_tétel_csop!$A:$B,2,1)&gt;=$A507),VLOOKUP($A507,pü_tétel_csop!$A:$D,4,1),"nincs besorolva"))</f>
        <v>BE13</v>
      </c>
    </row>
    <row r="508" spans="1:27" x14ac:dyDescent="0.25">
      <c r="A508" s="20" t="s">
        <v>2355</v>
      </c>
      <c r="B508" s="20" t="s">
        <v>2356</v>
      </c>
      <c r="C508" s="20" t="s">
        <v>2357</v>
      </c>
      <c r="D508" s="20" t="s">
        <v>1240</v>
      </c>
      <c r="E508" s="20" t="s">
        <v>1240</v>
      </c>
      <c r="F508" s="20" t="s">
        <v>1241</v>
      </c>
      <c r="G508" s="20" t="s">
        <v>1242</v>
      </c>
      <c r="H508" s="20" t="s">
        <v>1241</v>
      </c>
      <c r="I508" s="20" t="s">
        <v>197</v>
      </c>
      <c r="J508" s="20" t="s">
        <v>1240</v>
      </c>
      <c r="K508" s="20" t="s">
        <v>1240</v>
      </c>
      <c r="L508" s="20" t="s">
        <v>1244</v>
      </c>
      <c r="M508" s="21">
        <v>45643</v>
      </c>
      <c r="N508" t="str">
        <f t="shared" si="91"/>
        <v>9182000000</v>
      </c>
      <c r="O508" t="str">
        <f t="shared" si="92"/>
        <v>Gyógyfürdő szolg. ártámogatás</v>
      </c>
      <c r="P508" t="str">
        <f t="shared" si="93"/>
        <v>BE1112</v>
      </c>
      <c r="Q508" t="str">
        <f t="shared" si="94"/>
        <v>Egyéb saját bevételek</v>
      </c>
      <c r="R508" t="str">
        <f t="shared" si="95"/>
        <v>BE11</v>
      </c>
      <c r="S508" t="str">
        <f t="shared" si="96"/>
        <v>Saját bevételek</v>
      </c>
      <c r="T508" t="str">
        <f t="shared" si="97"/>
        <v>BE1</v>
      </c>
      <c r="U508" t="str">
        <f t="shared" si="98"/>
        <v>Bevételek</v>
      </c>
      <c r="V508" t="str">
        <f t="shared" si="99"/>
        <v>BE</v>
      </c>
      <c r="W508" t="str">
        <f t="shared" si="100"/>
        <v>Bevételek</v>
      </c>
      <c r="X508" t="str">
        <f t="shared" si="101"/>
        <v>BEVETELEK</v>
      </c>
      <c r="Y508" t="str">
        <f t="shared" si="102"/>
        <v>Bevételek</v>
      </c>
      <c r="Z508" t="str">
        <f t="shared" si="103"/>
        <v>kell</v>
      </c>
      <c r="AA508" t="str">
        <f>IF(L508&lt;&gt;"0006","nem kell",IF(AND(VLOOKUP($A508,pü_tétel_csop!$A:$B,1,1)&lt;=$A508,VLOOKUP($A508,pü_tétel_csop!$A:$B,2,1)&gt;=$A508),VLOOKUP($A508,pü_tétel_csop!$A:$D,4,1),"nincs besorolva"))</f>
        <v>BE11</v>
      </c>
    </row>
    <row r="509" spans="1:27" x14ac:dyDescent="0.25">
      <c r="A509" s="20" t="s">
        <v>261</v>
      </c>
      <c r="B509" s="20" t="s">
        <v>262</v>
      </c>
      <c r="C509" s="20" t="s">
        <v>1542</v>
      </c>
      <c r="D509" s="20" t="s">
        <v>1240</v>
      </c>
      <c r="E509" s="20" t="s">
        <v>1240</v>
      </c>
      <c r="F509" s="20" t="s">
        <v>1241</v>
      </c>
      <c r="G509" s="20" t="s">
        <v>1242</v>
      </c>
      <c r="H509" s="20" t="s">
        <v>1241</v>
      </c>
      <c r="I509" s="20" t="s">
        <v>197</v>
      </c>
      <c r="J509" s="20" t="s">
        <v>1240</v>
      </c>
      <c r="K509" s="20" t="s">
        <v>1240</v>
      </c>
      <c r="L509" s="20" t="s">
        <v>1244</v>
      </c>
      <c r="M509" s="21">
        <v>45643</v>
      </c>
      <c r="N509" t="str">
        <f t="shared" si="91"/>
        <v>9311110000</v>
      </c>
      <c r="O509" t="str">
        <f t="shared" si="92"/>
        <v>Gyógyszer értékesítés E</v>
      </c>
      <c r="P509" t="str">
        <f t="shared" si="93"/>
        <v>BE1112</v>
      </c>
      <c r="Q509" t="str">
        <f t="shared" si="94"/>
        <v>Egyéb saját bevételek</v>
      </c>
      <c r="R509" t="str">
        <f t="shared" si="95"/>
        <v>BE11</v>
      </c>
      <c r="S509" t="str">
        <f t="shared" si="96"/>
        <v>Saját bevételek</v>
      </c>
      <c r="T509" t="str">
        <f t="shared" si="97"/>
        <v>BE1</v>
      </c>
      <c r="U509" t="str">
        <f t="shared" si="98"/>
        <v>Bevételek</v>
      </c>
      <c r="V509" t="str">
        <f t="shared" si="99"/>
        <v>BE</v>
      </c>
      <c r="W509" t="str">
        <f t="shared" si="100"/>
        <v>Bevételek</v>
      </c>
      <c r="X509" t="str">
        <f t="shared" si="101"/>
        <v>BEVETELEK</v>
      </c>
      <c r="Y509" t="str">
        <f t="shared" si="102"/>
        <v>Bevételek</v>
      </c>
      <c r="Z509" t="str">
        <f t="shared" si="103"/>
        <v>kell</v>
      </c>
      <c r="AA509" t="str">
        <f>IF(L509&lt;&gt;"0006","nem kell",IF(AND(VLOOKUP($A509,pü_tétel_csop!$A:$B,1,1)&lt;=$A509,VLOOKUP($A509,pü_tétel_csop!$A:$B,2,1)&gt;=$A509),VLOOKUP($A509,pü_tétel_csop!$A:$D,4,1),"nincs besorolva"))</f>
        <v>BE11</v>
      </c>
    </row>
    <row r="510" spans="1:27" x14ac:dyDescent="0.25">
      <c r="A510" s="20" t="s">
        <v>263</v>
      </c>
      <c r="B510" s="20" t="s">
        <v>264</v>
      </c>
      <c r="C510" s="20" t="s">
        <v>1543</v>
      </c>
      <c r="D510" s="20" t="s">
        <v>1240</v>
      </c>
      <c r="E510" s="20" t="s">
        <v>1240</v>
      </c>
      <c r="F510" s="20" t="s">
        <v>1241</v>
      </c>
      <c r="G510" s="20" t="s">
        <v>1242</v>
      </c>
      <c r="H510" s="20" t="s">
        <v>1241</v>
      </c>
      <c r="I510" s="20" t="s">
        <v>197</v>
      </c>
      <c r="J510" s="20" t="s">
        <v>1240</v>
      </c>
      <c r="K510" s="20" t="s">
        <v>1240</v>
      </c>
      <c r="L510" s="20" t="s">
        <v>1244</v>
      </c>
      <c r="M510" s="21">
        <v>45643</v>
      </c>
      <c r="N510" t="str">
        <f t="shared" si="91"/>
        <v>9311120000</v>
      </c>
      <c r="O510" t="str">
        <f t="shared" si="92"/>
        <v>Hallgatói jegyzet, tankönyv ért. E</v>
      </c>
      <c r="P510" t="str">
        <f t="shared" si="93"/>
        <v>BE1112</v>
      </c>
      <c r="Q510" t="str">
        <f t="shared" si="94"/>
        <v>Egyéb saját bevételek</v>
      </c>
      <c r="R510" t="str">
        <f t="shared" si="95"/>
        <v>BE11</v>
      </c>
      <c r="S510" t="str">
        <f t="shared" si="96"/>
        <v>Saját bevételek</v>
      </c>
      <c r="T510" t="str">
        <f t="shared" si="97"/>
        <v>BE1</v>
      </c>
      <c r="U510" t="str">
        <f t="shared" si="98"/>
        <v>Bevételek</v>
      </c>
      <c r="V510" t="str">
        <f t="shared" si="99"/>
        <v>BE</v>
      </c>
      <c r="W510" t="str">
        <f t="shared" si="100"/>
        <v>Bevételek</v>
      </c>
      <c r="X510" t="str">
        <f t="shared" si="101"/>
        <v>BEVETELEK</v>
      </c>
      <c r="Y510" t="str">
        <f t="shared" si="102"/>
        <v>Bevételek</v>
      </c>
      <c r="Z510" t="str">
        <f t="shared" si="103"/>
        <v>kell</v>
      </c>
      <c r="AA510" t="str">
        <f>IF(L510&lt;&gt;"0006","nem kell",IF(AND(VLOOKUP($A510,pü_tétel_csop!$A:$B,1,1)&lt;=$A510,VLOOKUP($A510,pü_tétel_csop!$A:$B,2,1)&gt;=$A510),VLOOKUP($A510,pü_tétel_csop!$A:$D,4,1),"nincs besorolva"))</f>
        <v>BE11</v>
      </c>
    </row>
    <row r="511" spans="1:27" x14ac:dyDescent="0.25">
      <c r="A511" s="20" t="s">
        <v>175</v>
      </c>
      <c r="B511" s="20" t="s">
        <v>176</v>
      </c>
      <c r="C511" s="20" t="s">
        <v>1544</v>
      </c>
      <c r="D511" s="20" t="s">
        <v>1240</v>
      </c>
      <c r="E511" s="20" t="s">
        <v>1240</v>
      </c>
      <c r="F511" s="20" t="s">
        <v>1241</v>
      </c>
      <c r="G511" s="20" t="s">
        <v>1242</v>
      </c>
      <c r="H511" s="20" t="s">
        <v>1241</v>
      </c>
      <c r="I511" s="20" t="s">
        <v>145</v>
      </c>
      <c r="J511" s="20" t="s">
        <v>1240</v>
      </c>
      <c r="K511" s="20" t="s">
        <v>1240</v>
      </c>
      <c r="L511" s="20" t="s">
        <v>1244</v>
      </c>
      <c r="M511" s="21">
        <v>45643</v>
      </c>
      <c r="N511" t="str">
        <f t="shared" si="91"/>
        <v>9321160000</v>
      </c>
      <c r="O511" t="str">
        <f t="shared" si="92"/>
        <v>Egyéb tárgyi eszk bérbeadásából szárm bev E</v>
      </c>
      <c r="P511" t="str">
        <f t="shared" si="93"/>
        <v>BE1110</v>
      </c>
      <c r="Q511" t="str">
        <f t="shared" si="94"/>
        <v>Vagyon hasznosítás bevétele</v>
      </c>
      <c r="R511" t="str">
        <f t="shared" si="95"/>
        <v>BE11</v>
      </c>
      <c r="S511" t="str">
        <f t="shared" si="96"/>
        <v>Saját bevételek</v>
      </c>
      <c r="T511" t="str">
        <f t="shared" si="97"/>
        <v>BE1</v>
      </c>
      <c r="U511" t="str">
        <f t="shared" si="98"/>
        <v>Bevételek</v>
      </c>
      <c r="V511" t="str">
        <f t="shared" si="99"/>
        <v>BE</v>
      </c>
      <c r="W511" t="str">
        <f t="shared" si="100"/>
        <v>Bevételek</v>
      </c>
      <c r="X511" t="str">
        <f t="shared" si="101"/>
        <v>BEVETELEK</v>
      </c>
      <c r="Y511" t="str">
        <f t="shared" si="102"/>
        <v>Bevételek</v>
      </c>
      <c r="Z511" t="str">
        <f t="shared" si="103"/>
        <v>kell</v>
      </c>
      <c r="AA511" t="str">
        <f>IF(L511&lt;&gt;"0006","nem kell",IF(AND(VLOOKUP($A511,pü_tétel_csop!$A:$B,1,1)&lt;=$A511,VLOOKUP($A511,pü_tétel_csop!$A:$B,2,1)&gt;=$A511),VLOOKUP($A511,pü_tétel_csop!$A:$D,4,1),"nincs besorolva"))</f>
        <v>BE11</v>
      </c>
    </row>
    <row r="512" spans="1:27" x14ac:dyDescent="0.25">
      <c r="A512" s="20" t="s">
        <v>177</v>
      </c>
      <c r="B512" s="20" t="s">
        <v>178</v>
      </c>
      <c r="C512" s="20" t="s">
        <v>1545</v>
      </c>
      <c r="D512" s="20" t="s">
        <v>1240</v>
      </c>
      <c r="E512" s="20" t="s">
        <v>1240</v>
      </c>
      <c r="F512" s="20" t="s">
        <v>1241</v>
      </c>
      <c r="G512" s="20" t="s">
        <v>1242</v>
      </c>
      <c r="H512" s="20" t="s">
        <v>1241</v>
      </c>
      <c r="I512" s="20" t="s">
        <v>145</v>
      </c>
      <c r="J512" s="20" t="s">
        <v>1240</v>
      </c>
      <c r="K512" s="20" t="s">
        <v>1240</v>
      </c>
      <c r="L512" s="20" t="s">
        <v>1244</v>
      </c>
      <c r="M512" s="21">
        <v>45643</v>
      </c>
      <c r="N512" t="str">
        <f t="shared" si="91"/>
        <v>9321170000</v>
      </c>
      <c r="O512" t="str">
        <f t="shared" si="92"/>
        <v>Gép, berendezés bérleti díjbevétel E</v>
      </c>
      <c r="P512" t="str">
        <f t="shared" si="93"/>
        <v>BE1110</v>
      </c>
      <c r="Q512" t="str">
        <f t="shared" si="94"/>
        <v>Vagyon hasznosítás bevétele</v>
      </c>
      <c r="R512" t="str">
        <f t="shared" si="95"/>
        <v>BE11</v>
      </c>
      <c r="S512" t="str">
        <f t="shared" si="96"/>
        <v>Saját bevételek</v>
      </c>
      <c r="T512" t="str">
        <f t="shared" si="97"/>
        <v>BE1</v>
      </c>
      <c r="U512" t="str">
        <f t="shared" si="98"/>
        <v>Bevételek</v>
      </c>
      <c r="V512" t="str">
        <f t="shared" si="99"/>
        <v>BE</v>
      </c>
      <c r="W512" t="str">
        <f t="shared" si="100"/>
        <v>Bevételek</v>
      </c>
      <c r="X512" t="str">
        <f t="shared" si="101"/>
        <v>BEVETELEK</v>
      </c>
      <c r="Y512" t="str">
        <f t="shared" si="102"/>
        <v>Bevételek</v>
      </c>
      <c r="Z512" t="str">
        <f t="shared" si="103"/>
        <v>kell</v>
      </c>
      <c r="AA512" t="str">
        <f>IF(L512&lt;&gt;"0006","nem kell",IF(AND(VLOOKUP($A512,pü_tétel_csop!$A:$B,1,1)&lt;=$A512,VLOOKUP($A512,pü_tétel_csop!$A:$B,2,1)&gt;=$A512),VLOOKUP($A512,pü_tétel_csop!$A:$D,4,1),"nincs besorolva"))</f>
        <v>BE11</v>
      </c>
    </row>
    <row r="513" spans="1:27" x14ac:dyDescent="0.25">
      <c r="A513" s="20" t="s">
        <v>179</v>
      </c>
      <c r="B513" s="20" t="s">
        <v>180</v>
      </c>
      <c r="C513" s="20" t="s">
        <v>1546</v>
      </c>
      <c r="D513" s="20" t="s">
        <v>1240</v>
      </c>
      <c r="E513" s="20" t="s">
        <v>1240</v>
      </c>
      <c r="F513" s="20" t="s">
        <v>1241</v>
      </c>
      <c r="G513" s="20" t="s">
        <v>1242</v>
      </c>
      <c r="H513" s="20" t="s">
        <v>1241</v>
      </c>
      <c r="I513" s="20" t="s">
        <v>145</v>
      </c>
      <c r="J513" s="20" t="s">
        <v>1240</v>
      </c>
      <c r="K513" s="20" t="s">
        <v>1240</v>
      </c>
      <c r="L513" s="20" t="s">
        <v>1244</v>
      </c>
      <c r="M513" s="21">
        <v>45643</v>
      </c>
      <c r="N513" t="str">
        <f t="shared" si="91"/>
        <v>9321180000</v>
      </c>
      <c r="O513" t="str">
        <f t="shared" si="92"/>
        <v>Ingatlan/helység bérleti díjbevétel E</v>
      </c>
      <c r="P513" t="str">
        <f t="shared" si="93"/>
        <v>BE1110</v>
      </c>
      <c r="Q513" t="str">
        <f t="shared" si="94"/>
        <v>Vagyon hasznosítás bevétele</v>
      </c>
      <c r="R513" t="str">
        <f t="shared" si="95"/>
        <v>BE11</v>
      </c>
      <c r="S513" t="str">
        <f t="shared" si="96"/>
        <v>Saját bevételek</v>
      </c>
      <c r="T513" t="str">
        <f t="shared" si="97"/>
        <v>BE1</v>
      </c>
      <c r="U513" t="str">
        <f t="shared" si="98"/>
        <v>Bevételek</v>
      </c>
      <c r="V513" t="str">
        <f t="shared" si="99"/>
        <v>BE</v>
      </c>
      <c r="W513" t="str">
        <f t="shared" si="100"/>
        <v>Bevételek</v>
      </c>
      <c r="X513" t="str">
        <f t="shared" si="101"/>
        <v>BEVETELEK</v>
      </c>
      <c r="Y513" t="str">
        <f t="shared" si="102"/>
        <v>Bevételek</v>
      </c>
      <c r="Z513" t="str">
        <f t="shared" si="103"/>
        <v>kell</v>
      </c>
      <c r="AA513" t="str">
        <f>IF(L513&lt;&gt;"0006","nem kell",IF(AND(VLOOKUP($A513,pü_tétel_csop!$A:$B,1,1)&lt;=$A513,VLOOKUP($A513,pü_tétel_csop!$A:$B,2,1)&gt;=$A513),VLOOKUP($A513,pü_tétel_csop!$A:$D,4,1),"nincs besorolva"))</f>
        <v>BE11</v>
      </c>
    </row>
    <row r="514" spans="1:27" x14ac:dyDescent="0.25">
      <c r="A514" s="20" t="s">
        <v>181</v>
      </c>
      <c r="B514" s="20" t="s">
        <v>182</v>
      </c>
      <c r="C514" s="20" t="s">
        <v>1547</v>
      </c>
      <c r="D514" s="20" t="s">
        <v>1240</v>
      </c>
      <c r="E514" s="20" t="s">
        <v>1240</v>
      </c>
      <c r="F514" s="20" t="s">
        <v>1241</v>
      </c>
      <c r="G514" s="20" t="s">
        <v>1242</v>
      </c>
      <c r="H514" s="20" t="s">
        <v>1241</v>
      </c>
      <c r="I514" s="20" t="s">
        <v>145</v>
      </c>
      <c r="J514" s="20" t="s">
        <v>1240</v>
      </c>
      <c r="K514" s="20" t="s">
        <v>1240</v>
      </c>
      <c r="L514" s="20" t="s">
        <v>1244</v>
      </c>
      <c r="M514" s="21">
        <v>45643</v>
      </c>
      <c r="N514" t="str">
        <f t="shared" ref="N514:N577" si="104">IF(VALUE($L514)=VALUE(LEFT(N$1,1)),$A514,"")</f>
        <v>9321190000</v>
      </c>
      <c r="O514" t="str">
        <f t="shared" ref="O514:O577" si="105">IFERROR(VLOOKUP(N514,$A:$B,2,0),"")</f>
        <v>Ingatl bérbeadásához kapcs közüz. díj E</v>
      </c>
      <c r="P514" t="str">
        <f t="shared" ref="P514:P577" si="106">IF(VALUE($L514)=VALUE(LEFT(P$1,1)),$A514,IF(N514="","",VLOOKUP($I514,$A:$B,1,0)))</f>
        <v>BE1110</v>
      </c>
      <c r="Q514" t="str">
        <f t="shared" ref="Q514:Q577" si="107">IFERROR(VLOOKUP(P514,$A:$B,2,0),"")</f>
        <v>Vagyon hasznosítás bevétele</v>
      </c>
      <c r="R514" t="str">
        <f t="shared" ref="R514:R577" si="108">IF(VALUE($L514)=VALUE(LEFT(R$1,1)),$A514,IF(P514="","",VLOOKUP(P514,$A:$I,9,0)))</f>
        <v>BE11</v>
      </c>
      <c r="S514" t="str">
        <f t="shared" ref="S514:S577" si="109">IFERROR(VLOOKUP(R514,$A:$B,2,0),"")</f>
        <v>Saját bevételek</v>
      </c>
      <c r="T514" t="str">
        <f t="shared" ref="T514:T577" si="110">IF(VALUE($L514)=VALUE(LEFT(T$1,1)),$A514,IF(R514="","",VLOOKUP(R514,$A:$I,9,0)))</f>
        <v>BE1</v>
      </c>
      <c r="U514" t="str">
        <f t="shared" ref="U514:U577" si="111">IFERROR(VLOOKUP(T514,$A:$B,2,0),"")</f>
        <v>Bevételek</v>
      </c>
      <c r="V514" t="str">
        <f t="shared" ref="V514:V577" si="112">IF(VALUE($L514)=VALUE(LEFT(V$1,1)),$A514,IF(T514="","",VLOOKUP(T514,$A:$I,9,0)))</f>
        <v>BE</v>
      </c>
      <c r="W514" t="str">
        <f t="shared" ref="W514:W577" si="113">IFERROR(VLOOKUP(V514,$A:$B,2,0),"")</f>
        <v>Bevételek</v>
      </c>
      <c r="X514" t="str">
        <f t="shared" ref="X514:X577" si="114">IF(VALUE($L514)=VALUE(LEFT(X$1,1)),$A514,IF(V514="","",VLOOKUP(V514,$A:$I,9,0)))</f>
        <v>BEVETELEK</v>
      </c>
      <c r="Y514" t="str">
        <f t="shared" ref="Y514:Y577" si="115">IFERROR(VLOOKUP(X514,$A:$B,2,0),"")</f>
        <v>Bevételek</v>
      </c>
      <c r="Z514" t="str">
        <f t="shared" ref="Z514:Z577" si="116">IF(ISERROR(VLOOKUP(A514,$I:$I,1,0)),"kell","nem kell")</f>
        <v>kell</v>
      </c>
      <c r="AA514" t="str">
        <f>IF(L514&lt;&gt;"0006","nem kell",IF(AND(VLOOKUP($A514,pü_tétel_csop!$A:$B,1,1)&lt;=$A514,VLOOKUP($A514,pü_tétel_csop!$A:$B,2,1)&gt;=$A514),VLOOKUP($A514,pü_tétel_csop!$A:$D,4,1),"nincs besorolva"))</f>
        <v>BE11</v>
      </c>
    </row>
    <row r="515" spans="1:27" x14ac:dyDescent="0.25">
      <c r="A515" s="20" t="s">
        <v>183</v>
      </c>
      <c r="B515" s="20" t="s">
        <v>184</v>
      </c>
      <c r="C515" s="20" t="s">
        <v>1548</v>
      </c>
      <c r="D515" s="20" t="s">
        <v>1240</v>
      </c>
      <c r="E515" s="20" t="s">
        <v>1240</v>
      </c>
      <c r="F515" s="20" t="s">
        <v>1241</v>
      </c>
      <c r="G515" s="20" t="s">
        <v>1242</v>
      </c>
      <c r="H515" s="20" t="s">
        <v>1241</v>
      </c>
      <c r="I515" s="20" t="s">
        <v>145</v>
      </c>
      <c r="J515" s="20" t="s">
        <v>1240</v>
      </c>
      <c r="K515" s="20" t="s">
        <v>1240</v>
      </c>
      <c r="L515" s="20" t="s">
        <v>1244</v>
      </c>
      <c r="M515" s="21">
        <v>45643</v>
      </c>
      <c r="N515" t="str">
        <f t="shared" si="104"/>
        <v>9321200000</v>
      </c>
      <c r="O515" t="str">
        <f t="shared" si="105"/>
        <v>Egyéb bérleti díjbevétel (adóköteles) E</v>
      </c>
      <c r="P515" t="str">
        <f t="shared" si="106"/>
        <v>BE1110</v>
      </c>
      <c r="Q515" t="str">
        <f t="shared" si="107"/>
        <v>Vagyon hasznosítás bevétele</v>
      </c>
      <c r="R515" t="str">
        <f t="shared" si="108"/>
        <v>BE11</v>
      </c>
      <c r="S515" t="str">
        <f t="shared" si="109"/>
        <v>Saját bevételek</v>
      </c>
      <c r="T515" t="str">
        <f t="shared" si="110"/>
        <v>BE1</v>
      </c>
      <c r="U515" t="str">
        <f t="shared" si="111"/>
        <v>Bevételek</v>
      </c>
      <c r="V515" t="str">
        <f t="shared" si="112"/>
        <v>BE</v>
      </c>
      <c r="W515" t="str">
        <f t="shared" si="113"/>
        <v>Bevételek</v>
      </c>
      <c r="X515" t="str">
        <f t="shared" si="114"/>
        <v>BEVETELEK</v>
      </c>
      <c r="Y515" t="str">
        <f t="shared" si="115"/>
        <v>Bevételek</v>
      </c>
      <c r="Z515" t="str">
        <f t="shared" si="116"/>
        <v>kell</v>
      </c>
      <c r="AA515" t="str">
        <f>IF(L515&lt;&gt;"0006","nem kell",IF(AND(VLOOKUP($A515,pü_tétel_csop!$A:$B,1,1)&lt;=$A515,VLOOKUP($A515,pü_tétel_csop!$A:$B,2,1)&gt;=$A515),VLOOKUP($A515,pü_tétel_csop!$A:$D,4,1),"nincs besorolva"))</f>
        <v>BE11</v>
      </c>
    </row>
    <row r="516" spans="1:27" x14ac:dyDescent="0.25">
      <c r="A516" s="20" t="s">
        <v>185</v>
      </c>
      <c r="B516" s="20" t="s">
        <v>186</v>
      </c>
      <c r="C516" s="20" t="s">
        <v>1549</v>
      </c>
      <c r="D516" s="20" t="s">
        <v>1240</v>
      </c>
      <c r="E516" s="20" t="s">
        <v>1240</v>
      </c>
      <c r="F516" s="20" t="s">
        <v>1241</v>
      </c>
      <c r="G516" s="20" t="s">
        <v>1242</v>
      </c>
      <c r="H516" s="20" t="s">
        <v>1241</v>
      </c>
      <c r="I516" s="20" t="s">
        <v>145</v>
      </c>
      <c r="J516" s="20" t="s">
        <v>1240</v>
      </c>
      <c r="K516" s="20" t="s">
        <v>1240</v>
      </c>
      <c r="L516" s="20" t="s">
        <v>1244</v>
      </c>
      <c r="M516" s="21">
        <v>45643</v>
      </c>
      <c r="N516" t="str">
        <f t="shared" si="104"/>
        <v>9321210000</v>
      </c>
      <c r="O516" t="str">
        <f t="shared" si="105"/>
        <v>Egyéb bérleti díjbevétel (adómentes) E</v>
      </c>
      <c r="P516" t="str">
        <f t="shared" si="106"/>
        <v>BE1110</v>
      </c>
      <c r="Q516" t="str">
        <f t="shared" si="107"/>
        <v>Vagyon hasznosítás bevétele</v>
      </c>
      <c r="R516" t="str">
        <f t="shared" si="108"/>
        <v>BE11</v>
      </c>
      <c r="S516" t="str">
        <f t="shared" si="109"/>
        <v>Saját bevételek</v>
      </c>
      <c r="T516" t="str">
        <f t="shared" si="110"/>
        <v>BE1</v>
      </c>
      <c r="U516" t="str">
        <f t="shared" si="111"/>
        <v>Bevételek</v>
      </c>
      <c r="V516" t="str">
        <f t="shared" si="112"/>
        <v>BE</v>
      </c>
      <c r="W516" t="str">
        <f t="shared" si="113"/>
        <v>Bevételek</v>
      </c>
      <c r="X516" t="str">
        <f t="shared" si="114"/>
        <v>BEVETELEK</v>
      </c>
      <c r="Y516" t="str">
        <f t="shared" si="115"/>
        <v>Bevételek</v>
      </c>
      <c r="Z516" t="str">
        <f t="shared" si="116"/>
        <v>kell</v>
      </c>
      <c r="AA516" t="str">
        <f>IF(L516&lt;&gt;"0006","nem kell",IF(AND(VLOOKUP($A516,pü_tétel_csop!$A:$B,1,1)&lt;=$A516,VLOOKUP($A516,pü_tétel_csop!$A:$B,2,1)&gt;=$A516),VLOOKUP($A516,pü_tétel_csop!$A:$D,4,1),"nincs besorolva"))</f>
        <v>BE11</v>
      </c>
    </row>
    <row r="517" spans="1:27" x14ac:dyDescent="0.25">
      <c r="A517" s="20" t="s">
        <v>265</v>
      </c>
      <c r="B517" s="20" t="s">
        <v>266</v>
      </c>
      <c r="C517" s="20" t="s">
        <v>1550</v>
      </c>
      <c r="D517" s="20" t="s">
        <v>1240</v>
      </c>
      <c r="E517" s="20" t="s">
        <v>1240</v>
      </c>
      <c r="F517" s="20" t="s">
        <v>1241</v>
      </c>
      <c r="G517" s="20" t="s">
        <v>1242</v>
      </c>
      <c r="H517" s="20" t="s">
        <v>1241</v>
      </c>
      <c r="I517" s="20" t="s">
        <v>197</v>
      </c>
      <c r="J517" s="20" t="s">
        <v>1240</v>
      </c>
      <c r="K517" s="20" t="s">
        <v>1240</v>
      </c>
      <c r="L517" s="20" t="s">
        <v>1244</v>
      </c>
      <c r="M517" s="21">
        <v>45643</v>
      </c>
      <c r="N517" t="str">
        <f t="shared" si="104"/>
        <v>9321230000</v>
      </c>
      <c r="O517" t="str">
        <f t="shared" si="105"/>
        <v>Rendezvények (adómentes) E</v>
      </c>
      <c r="P517" t="str">
        <f t="shared" si="106"/>
        <v>BE1112</v>
      </c>
      <c r="Q517" t="str">
        <f t="shared" si="107"/>
        <v>Egyéb saját bevételek</v>
      </c>
      <c r="R517" t="str">
        <f t="shared" si="108"/>
        <v>BE11</v>
      </c>
      <c r="S517" t="str">
        <f t="shared" si="109"/>
        <v>Saját bevételek</v>
      </c>
      <c r="T517" t="str">
        <f t="shared" si="110"/>
        <v>BE1</v>
      </c>
      <c r="U517" t="str">
        <f t="shared" si="111"/>
        <v>Bevételek</v>
      </c>
      <c r="V517" t="str">
        <f t="shared" si="112"/>
        <v>BE</v>
      </c>
      <c r="W517" t="str">
        <f t="shared" si="113"/>
        <v>Bevételek</v>
      </c>
      <c r="X517" t="str">
        <f t="shared" si="114"/>
        <v>BEVETELEK</v>
      </c>
      <c r="Y517" t="str">
        <f t="shared" si="115"/>
        <v>Bevételek</v>
      </c>
      <c r="Z517" t="str">
        <f t="shared" si="116"/>
        <v>kell</v>
      </c>
      <c r="AA517" t="str">
        <f>IF(L517&lt;&gt;"0006","nem kell",IF(AND(VLOOKUP($A517,pü_tétel_csop!$A:$B,1,1)&lt;=$A517,VLOOKUP($A517,pü_tétel_csop!$A:$B,2,1)&gt;=$A517),VLOOKUP($A517,pü_tétel_csop!$A:$D,4,1),"nincs besorolva"))</f>
        <v>BE11</v>
      </c>
    </row>
    <row r="518" spans="1:27" x14ac:dyDescent="0.25">
      <c r="A518" s="20" t="s">
        <v>267</v>
      </c>
      <c r="B518" s="20" t="s">
        <v>268</v>
      </c>
      <c r="C518" s="20" t="s">
        <v>1551</v>
      </c>
      <c r="D518" s="20" t="s">
        <v>1240</v>
      </c>
      <c r="E518" s="20" t="s">
        <v>1240</v>
      </c>
      <c r="F518" s="20" t="s">
        <v>1241</v>
      </c>
      <c r="G518" s="20" t="s">
        <v>1242</v>
      </c>
      <c r="H518" s="20" t="s">
        <v>1241</v>
      </c>
      <c r="I518" s="20" t="s">
        <v>197</v>
      </c>
      <c r="J518" s="20" t="s">
        <v>1240</v>
      </c>
      <c r="K518" s="20" t="s">
        <v>1240</v>
      </c>
      <c r="L518" s="20" t="s">
        <v>1244</v>
      </c>
      <c r="M518" s="21">
        <v>45643</v>
      </c>
      <c r="N518" t="str">
        <f t="shared" si="104"/>
        <v>9321240000</v>
      </c>
      <c r="O518" t="str">
        <f t="shared" si="105"/>
        <v>Rendezvények (adóköt) E</v>
      </c>
      <c r="P518" t="str">
        <f t="shared" si="106"/>
        <v>BE1112</v>
      </c>
      <c r="Q518" t="str">
        <f t="shared" si="107"/>
        <v>Egyéb saját bevételek</v>
      </c>
      <c r="R518" t="str">
        <f t="shared" si="108"/>
        <v>BE11</v>
      </c>
      <c r="S518" t="str">
        <f t="shared" si="109"/>
        <v>Saját bevételek</v>
      </c>
      <c r="T518" t="str">
        <f t="shared" si="110"/>
        <v>BE1</v>
      </c>
      <c r="U518" t="str">
        <f t="shared" si="111"/>
        <v>Bevételek</v>
      </c>
      <c r="V518" t="str">
        <f t="shared" si="112"/>
        <v>BE</v>
      </c>
      <c r="W518" t="str">
        <f t="shared" si="113"/>
        <v>Bevételek</v>
      </c>
      <c r="X518" t="str">
        <f t="shared" si="114"/>
        <v>BEVETELEK</v>
      </c>
      <c r="Y518" t="str">
        <f t="shared" si="115"/>
        <v>Bevételek</v>
      </c>
      <c r="Z518" t="str">
        <f t="shared" si="116"/>
        <v>kell</v>
      </c>
      <c r="AA518" t="str">
        <f>IF(L518&lt;&gt;"0006","nem kell",IF(AND(VLOOKUP($A518,pü_tétel_csop!$A:$B,1,1)&lt;=$A518,VLOOKUP($A518,pü_tétel_csop!$A:$B,2,1)&gt;=$A518),VLOOKUP($A518,pü_tétel_csop!$A:$D,4,1),"nincs besorolva"))</f>
        <v>BE11</v>
      </c>
    </row>
    <row r="519" spans="1:27" x14ac:dyDescent="0.25">
      <c r="A519" s="20" t="s">
        <v>269</v>
      </c>
      <c r="B519" s="20" t="s">
        <v>270</v>
      </c>
      <c r="C519" s="20" t="s">
        <v>1552</v>
      </c>
      <c r="D519" s="20" t="s">
        <v>1240</v>
      </c>
      <c r="E519" s="20" t="s">
        <v>1240</v>
      </c>
      <c r="F519" s="20" t="s">
        <v>1241</v>
      </c>
      <c r="G519" s="20" t="s">
        <v>1242</v>
      </c>
      <c r="H519" s="20" t="s">
        <v>1241</v>
      </c>
      <c r="I519" s="20" t="s">
        <v>197</v>
      </c>
      <c r="J519" s="20" t="s">
        <v>1240</v>
      </c>
      <c r="K519" s="20" t="s">
        <v>1240</v>
      </c>
      <c r="L519" s="20" t="s">
        <v>1244</v>
      </c>
      <c r="M519" s="21">
        <v>45643</v>
      </c>
      <c r="N519" t="str">
        <f t="shared" si="104"/>
        <v>9321250000</v>
      </c>
      <c r="O519" t="str">
        <f t="shared" si="105"/>
        <v>Szerződéses munkák (KK) E</v>
      </c>
      <c r="P519" t="str">
        <f t="shared" si="106"/>
        <v>BE1112</v>
      </c>
      <c r="Q519" t="str">
        <f t="shared" si="107"/>
        <v>Egyéb saját bevételek</v>
      </c>
      <c r="R519" t="str">
        <f t="shared" si="108"/>
        <v>BE11</v>
      </c>
      <c r="S519" t="str">
        <f t="shared" si="109"/>
        <v>Saját bevételek</v>
      </c>
      <c r="T519" t="str">
        <f t="shared" si="110"/>
        <v>BE1</v>
      </c>
      <c r="U519" t="str">
        <f t="shared" si="111"/>
        <v>Bevételek</v>
      </c>
      <c r="V519" t="str">
        <f t="shared" si="112"/>
        <v>BE</v>
      </c>
      <c r="W519" t="str">
        <f t="shared" si="113"/>
        <v>Bevételek</v>
      </c>
      <c r="X519" t="str">
        <f t="shared" si="114"/>
        <v>BEVETELEK</v>
      </c>
      <c r="Y519" t="str">
        <f t="shared" si="115"/>
        <v>Bevételek</v>
      </c>
      <c r="Z519" t="str">
        <f t="shared" si="116"/>
        <v>kell</v>
      </c>
      <c r="AA519" t="str">
        <f>IF(L519&lt;&gt;"0006","nem kell",IF(AND(VLOOKUP($A519,pü_tétel_csop!$A:$B,1,1)&lt;=$A519,VLOOKUP($A519,pü_tétel_csop!$A:$B,2,1)&gt;=$A519),VLOOKUP($A519,pü_tétel_csop!$A:$D,4,1),"nincs besorolva"))</f>
        <v>BE11</v>
      </c>
    </row>
    <row r="520" spans="1:27" x14ac:dyDescent="0.25">
      <c r="A520" s="20" t="s">
        <v>91</v>
      </c>
      <c r="B520" s="20" t="s">
        <v>92</v>
      </c>
      <c r="C520" s="20" t="s">
        <v>1553</v>
      </c>
      <c r="D520" s="20" t="s">
        <v>1240</v>
      </c>
      <c r="E520" s="20" t="s">
        <v>1240</v>
      </c>
      <c r="F520" s="20" t="s">
        <v>1241</v>
      </c>
      <c r="G520" s="20" t="s">
        <v>1242</v>
      </c>
      <c r="H520" s="20" t="s">
        <v>1241</v>
      </c>
      <c r="I520" s="20" t="s">
        <v>83</v>
      </c>
      <c r="J520" s="20" t="s">
        <v>1240</v>
      </c>
      <c r="K520" s="20" t="s">
        <v>1240</v>
      </c>
      <c r="L520" s="20" t="s">
        <v>1244</v>
      </c>
      <c r="M520" s="21">
        <v>45643</v>
      </c>
      <c r="N520" t="str">
        <f t="shared" si="104"/>
        <v>9321300000</v>
      </c>
      <c r="O520" t="str">
        <f t="shared" si="105"/>
        <v>Szálláshely értékesítés E</v>
      </c>
      <c r="P520" t="str">
        <f t="shared" si="106"/>
        <v>BE1106</v>
      </c>
      <c r="Q520" t="str">
        <f t="shared" si="107"/>
        <v>Szállás- és vendégszoba bevétel</v>
      </c>
      <c r="R520" t="str">
        <f t="shared" si="108"/>
        <v>BE11</v>
      </c>
      <c r="S520" t="str">
        <f t="shared" si="109"/>
        <v>Saját bevételek</v>
      </c>
      <c r="T520" t="str">
        <f t="shared" si="110"/>
        <v>BE1</v>
      </c>
      <c r="U520" t="str">
        <f t="shared" si="111"/>
        <v>Bevételek</v>
      </c>
      <c r="V520" t="str">
        <f t="shared" si="112"/>
        <v>BE</v>
      </c>
      <c r="W520" t="str">
        <f t="shared" si="113"/>
        <v>Bevételek</v>
      </c>
      <c r="X520" t="str">
        <f t="shared" si="114"/>
        <v>BEVETELEK</v>
      </c>
      <c r="Y520" t="str">
        <f t="shared" si="115"/>
        <v>Bevételek</v>
      </c>
      <c r="Z520" t="str">
        <f t="shared" si="116"/>
        <v>kell</v>
      </c>
      <c r="AA520" t="str">
        <f>IF(L520&lt;&gt;"0006","nem kell",IF(AND(VLOOKUP($A520,pü_tétel_csop!$A:$B,1,1)&lt;=$A520,VLOOKUP($A520,pü_tétel_csop!$A:$B,2,1)&gt;=$A520),VLOOKUP($A520,pü_tétel_csop!$A:$D,4,1),"nincs besorolva"))</f>
        <v>BE11</v>
      </c>
    </row>
    <row r="521" spans="1:27" x14ac:dyDescent="0.25">
      <c r="A521" s="20" t="s">
        <v>93</v>
      </c>
      <c r="B521" s="20" t="s">
        <v>94</v>
      </c>
      <c r="C521" s="20" t="s">
        <v>1554</v>
      </c>
      <c r="D521" s="20" t="s">
        <v>1240</v>
      </c>
      <c r="E521" s="20" t="s">
        <v>1240</v>
      </c>
      <c r="F521" s="20" t="s">
        <v>1241</v>
      </c>
      <c r="G521" s="20" t="s">
        <v>1242</v>
      </c>
      <c r="H521" s="20" t="s">
        <v>1241</v>
      </c>
      <c r="I521" s="20" t="s">
        <v>83</v>
      </c>
      <c r="J521" s="20" t="s">
        <v>1240</v>
      </c>
      <c r="K521" s="20" t="s">
        <v>1240</v>
      </c>
      <c r="L521" s="20" t="s">
        <v>1244</v>
      </c>
      <c r="M521" s="21">
        <v>45643</v>
      </c>
      <c r="N521" t="str">
        <f t="shared" si="104"/>
        <v>9321310000</v>
      </c>
      <c r="O521" t="str">
        <f t="shared" si="105"/>
        <v>Szálláshely idegenf adója E</v>
      </c>
      <c r="P521" t="str">
        <f t="shared" si="106"/>
        <v>BE1106</v>
      </c>
      <c r="Q521" t="str">
        <f t="shared" si="107"/>
        <v>Szállás- és vendégszoba bevétel</v>
      </c>
      <c r="R521" t="str">
        <f t="shared" si="108"/>
        <v>BE11</v>
      </c>
      <c r="S521" t="str">
        <f t="shared" si="109"/>
        <v>Saját bevételek</v>
      </c>
      <c r="T521" t="str">
        <f t="shared" si="110"/>
        <v>BE1</v>
      </c>
      <c r="U521" t="str">
        <f t="shared" si="111"/>
        <v>Bevételek</v>
      </c>
      <c r="V521" t="str">
        <f t="shared" si="112"/>
        <v>BE</v>
      </c>
      <c r="W521" t="str">
        <f t="shared" si="113"/>
        <v>Bevételek</v>
      </c>
      <c r="X521" t="str">
        <f t="shared" si="114"/>
        <v>BEVETELEK</v>
      </c>
      <c r="Y521" t="str">
        <f t="shared" si="115"/>
        <v>Bevételek</v>
      </c>
      <c r="Z521" t="str">
        <f t="shared" si="116"/>
        <v>kell</v>
      </c>
      <c r="AA521" t="str">
        <f>IF(L521&lt;&gt;"0006","nem kell",IF(AND(VLOOKUP($A521,pü_tétel_csop!$A:$B,1,1)&lt;=$A521,VLOOKUP($A521,pü_tétel_csop!$A:$B,2,1)&gt;=$A521),VLOOKUP($A521,pü_tétel_csop!$A:$D,4,1),"nincs besorolva"))</f>
        <v>BE11</v>
      </c>
    </row>
    <row r="522" spans="1:27" x14ac:dyDescent="0.25">
      <c r="A522" s="20" t="s">
        <v>95</v>
      </c>
      <c r="B522" s="20" t="s">
        <v>96</v>
      </c>
      <c r="C522" s="20" t="s">
        <v>96</v>
      </c>
      <c r="D522" s="20" t="s">
        <v>1240</v>
      </c>
      <c r="E522" s="20" t="s">
        <v>1240</v>
      </c>
      <c r="F522" s="20" t="s">
        <v>1241</v>
      </c>
      <c r="G522" s="20" t="s">
        <v>1242</v>
      </c>
      <c r="H522" s="20" t="s">
        <v>1241</v>
      </c>
      <c r="I522" s="20" t="s">
        <v>83</v>
      </c>
      <c r="J522" s="20" t="s">
        <v>1240</v>
      </c>
      <c r="K522" s="20" t="s">
        <v>1240</v>
      </c>
      <c r="L522" s="20" t="s">
        <v>1244</v>
      </c>
      <c r="M522" s="21">
        <v>45643</v>
      </c>
      <c r="N522" t="str">
        <f t="shared" si="104"/>
        <v>9321320000</v>
      </c>
      <c r="O522" t="str">
        <f t="shared" si="105"/>
        <v>Vendégszoba díj E</v>
      </c>
      <c r="P522" t="str">
        <f t="shared" si="106"/>
        <v>BE1106</v>
      </c>
      <c r="Q522" t="str">
        <f t="shared" si="107"/>
        <v>Szállás- és vendégszoba bevétel</v>
      </c>
      <c r="R522" t="str">
        <f t="shared" si="108"/>
        <v>BE11</v>
      </c>
      <c r="S522" t="str">
        <f t="shared" si="109"/>
        <v>Saját bevételek</v>
      </c>
      <c r="T522" t="str">
        <f t="shared" si="110"/>
        <v>BE1</v>
      </c>
      <c r="U522" t="str">
        <f t="shared" si="111"/>
        <v>Bevételek</v>
      </c>
      <c r="V522" t="str">
        <f t="shared" si="112"/>
        <v>BE</v>
      </c>
      <c r="W522" t="str">
        <f t="shared" si="113"/>
        <v>Bevételek</v>
      </c>
      <c r="X522" t="str">
        <f t="shared" si="114"/>
        <v>BEVETELEK</v>
      </c>
      <c r="Y522" t="str">
        <f t="shared" si="115"/>
        <v>Bevételek</v>
      </c>
      <c r="Z522" t="str">
        <f t="shared" si="116"/>
        <v>kell</v>
      </c>
      <c r="AA522" t="str">
        <f>IF(L522&lt;&gt;"0006","nem kell",IF(AND(VLOOKUP($A522,pü_tétel_csop!$A:$B,1,1)&lt;=$A522,VLOOKUP($A522,pü_tétel_csop!$A:$B,2,1)&gt;=$A522),VLOOKUP($A522,pü_tétel_csop!$A:$D,4,1),"nincs besorolva"))</f>
        <v>BE11</v>
      </c>
    </row>
    <row r="523" spans="1:27" x14ac:dyDescent="0.25">
      <c r="A523" s="20" t="s">
        <v>48</v>
      </c>
      <c r="B523" s="20" t="s">
        <v>49</v>
      </c>
      <c r="C523" s="20" t="s">
        <v>1555</v>
      </c>
      <c r="D523" s="20" t="s">
        <v>1240</v>
      </c>
      <c r="E523" s="20" t="s">
        <v>1240</v>
      </c>
      <c r="F523" s="20" t="s">
        <v>1241</v>
      </c>
      <c r="G523" s="20" t="s">
        <v>1242</v>
      </c>
      <c r="H523" s="20" t="s">
        <v>1241</v>
      </c>
      <c r="I523" s="20" t="s">
        <v>44</v>
      </c>
      <c r="J523" s="20" t="s">
        <v>1240</v>
      </c>
      <c r="K523" s="20" t="s">
        <v>1240</v>
      </c>
      <c r="L523" s="20" t="s">
        <v>1244</v>
      </c>
      <c r="M523" s="21">
        <v>45643</v>
      </c>
      <c r="N523" t="str">
        <f t="shared" si="104"/>
        <v>9321380000</v>
      </c>
      <c r="O523" t="str">
        <f t="shared" si="105"/>
        <v>Tanfolyamok csekkes befizetés E</v>
      </c>
      <c r="P523" t="str">
        <f t="shared" si="106"/>
        <v>BE1103</v>
      </c>
      <c r="Q523" t="str">
        <f t="shared" si="107"/>
        <v>Számlás oktatási tevékenység bevétele</v>
      </c>
      <c r="R523" t="str">
        <f t="shared" si="108"/>
        <v>BE11</v>
      </c>
      <c r="S523" t="str">
        <f t="shared" si="109"/>
        <v>Saját bevételek</v>
      </c>
      <c r="T523" t="str">
        <f t="shared" si="110"/>
        <v>BE1</v>
      </c>
      <c r="U523" t="str">
        <f t="shared" si="111"/>
        <v>Bevételek</v>
      </c>
      <c r="V523" t="str">
        <f t="shared" si="112"/>
        <v>BE</v>
      </c>
      <c r="W523" t="str">
        <f t="shared" si="113"/>
        <v>Bevételek</v>
      </c>
      <c r="X523" t="str">
        <f t="shared" si="114"/>
        <v>BEVETELEK</v>
      </c>
      <c r="Y523" t="str">
        <f t="shared" si="115"/>
        <v>Bevételek</v>
      </c>
      <c r="Z523" t="str">
        <f t="shared" si="116"/>
        <v>kell</v>
      </c>
      <c r="AA523" t="str">
        <f>IF(L523&lt;&gt;"0006","nem kell",IF(AND(VLOOKUP($A523,pü_tétel_csop!$A:$B,1,1)&lt;=$A523,VLOOKUP($A523,pü_tétel_csop!$A:$B,2,1)&gt;=$A523),VLOOKUP($A523,pü_tétel_csop!$A:$D,4,1),"nincs besorolva"))</f>
        <v>BE11</v>
      </c>
    </row>
    <row r="524" spans="1:27" x14ac:dyDescent="0.25">
      <c r="A524" s="20" t="s">
        <v>50</v>
      </c>
      <c r="B524" s="20" t="s">
        <v>51</v>
      </c>
      <c r="C524" s="20" t="s">
        <v>1556</v>
      </c>
      <c r="D524" s="20" t="s">
        <v>1240</v>
      </c>
      <c r="E524" s="20" t="s">
        <v>1240</v>
      </c>
      <c r="F524" s="20" t="s">
        <v>1241</v>
      </c>
      <c r="G524" s="20" t="s">
        <v>1242</v>
      </c>
      <c r="H524" s="20" t="s">
        <v>1241</v>
      </c>
      <c r="I524" s="20" t="s">
        <v>44</v>
      </c>
      <c r="J524" s="20" t="s">
        <v>1240</v>
      </c>
      <c r="K524" s="20" t="s">
        <v>1240</v>
      </c>
      <c r="L524" s="20" t="s">
        <v>1244</v>
      </c>
      <c r="M524" s="21">
        <v>45643</v>
      </c>
      <c r="N524" t="str">
        <f t="shared" si="104"/>
        <v>9321390000</v>
      </c>
      <c r="O524" t="str">
        <f t="shared" si="105"/>
        <v>Tanfolyamok egyéb befizetés E</v>
      </c>
      <c r="P524" t="str">
        <f t="shared" si="106"/>
        <v>BE1103</v>
      </c>
      <c r="Q524" t="str">
        <f t="shared" si="107"/>
        <v>Számlás oktatási tevékenység bevétele</v>
      </c>
      <c r="R524" t="str">
        <f t="shared" si="108"/>
        <v>BE11</v>
      </c>
      <c r="S524" t="str">
        <f t="shared" si="109"/>
        <v>Saját bevételek</v>
      </c>
      <c r="T524" t="str">
        <f t="shared" si="110"/>
        <v>BE1</v>
      </c>
      <c r="U524" t="str">
        <f t="shared" si="111"/>
        <v>Bevételek</v>
      </c>
      <c r="V524" t="str">
        <f t="shared" si="112"/>
        <v>BE</v>
      </c>
      <c r="W524" t="str">
        <f t="shared" si="113"/>
        <v>Bevételek</v>
      </c>
      <c r="X524" t="str">
        <f t="shared" si="114"/>
        <v>BEVETELEK</v>
      </c>
      <c r="Y524" t="str">
        <f t="shared" si="115"/>
        <v>Bevételek</v>
      </c>
      <c r="Z524" t="str">
        <f t="shared" si="116"/>
        <v>kell</v>
      </c>
      <c r="AA524" t="str">
        <f>IF(L524&lt;&gt;"0006","nem kell",IF(AND(VLOOKUP($A524,pü_tétel_csop!$A:$B,1,1)&lt;=$A524,VLOOKUP($A524,pü_tétel_csop!$A:$B,2,1)&gt;=$A524),VLOOKUP($A524,pü_tétel_csop!$A:$D,4,1),"nincs besorolva"))</f>
        <v>BE11</v>
      </c>
    </row>
    <row r="525" spans="1:27" x14ac:dyDescent="0.25">
      <c r="A525" s="20" t="s">
        <v>271</v>
      </c>
      <c r="B525" s="20" t="s">
        <v>272</v>
      </c>
      <c r="C525" s="20" t="s">
        <v>272</v>
      </c>
      <c r="D525" s="20" t="s">
        <v>1240</v>
      </c>
      <c r="E525" s="20" t="s">
        <v>1240</v>
      </c>
      <c r="F525" s="20" t="s">
        <v>1241</v>
      </c>
      <c r="G525" s="20" t="s">
        <v>1242</v>
      </c>
      <c r="H525" s="20" t="s">
        <v>1241</v>
      </c>
      <c r="I525" s="20" t="s">
        <v>197</v>
      </c>
      <c r="J525" s="20" t="s">
        <v>1240</v>
      </c>
      <c r="K525" s="20" t="s">
        <v>1240</v>
      </c>
      <c r="L525" s="20" t="s">
        <v>1244</v>
      </c>
      <c r="M525" s="21">
        <v>45643</v>
      </c>
      <c r="N525" t="str">
        <f t="shared" si="104"/>
        <v>9321400000</v>
      </c>
      <c r="O525" t="str">
        <f t="shared" si="105"/>
        <v>Nyelvvizsgadíj E</v>
      </c>
      <c r="P525" t="str">
        <f t="shared" si="106"/>
        <v>BE1112</v>
      </c>
      <c r="Q525" t="str">
        <f t="shared" si="107"/>
        <v>Egyéb saját bevételek</v>
      </c>
      <c r="R525" t="str">
        <f t="shared" si="108"/>
        <v>BE11</v>
      </c>
      <c r="S525" t="str">
        <f t="shared" si="109"/>
        <v>Saját bevételek</v>
      </c>
      <c r="T525" t="str">
        <f t="shared" si="110"/>
        <v>BE1</v>
      </c>
      <c r="U525" t="str">
        <f t="shared" si="111"/>
        <v>Bevételek</v>
      </c>
      <c r="V525" t="str">
        <f t="shared" si="112"/>
        <v>BE</v>
      </c>
      <c r="W525" t="str">
        <f t="shared" si="113"/>
        <v>Bevételek</v>
      </c>
      <c r="X525" t="str">
        <f t="shared" si="114"/>
        <v>BEVETELEK</v>
      </c>
      <c r="Y525" t="str">
        <f t="shared" si="115"/>
        <v>Bevételek</v>
      </c>
      <c r="Z525" t="str">
        <f t="shared" si="116"/>
        <v>kell</v>
      </c>
      <c r="AA525" t="str">
        <f>IF(L525&lt;&gt;"0006","nem kell",IF(AND(VLOOKUP($A525,pü_tétel_csop!$A:$B,1,1)&lt;=$A525,VLOOKUP($A525,pü_tétel_csop!$A:$B,2,1)&gt;=$A525),VLOOKUP($A525,pü_tétel_csop!$A:$D,4,1),"nincs besorolva"))</f>
        <v>BE11</v>
      </c>
    </row>
    <row r="526" spans="1:27" x14ac:dyDescent="0.25">
      <c r="A526" s="20" t="s">
        <v>1823</v>
      </c>
      <c r="B526" s="20" t="s">
        <v>1824</v>
      </c>
      <c r="C526" s="20" t="s">
        <v>1825</v>
      </c>
      <c r="D526" s="20" t="s">
        <v>1240</v>
      </c>
      <c r="E526" s="20" t="s">
        <v>1240</v>
      </c>
      <c r="F526" s="20" t="s">
        <v>1241</v>
      </c>
      <c r="G526" s="20" t="s">
        <v>1242</v>
      </c>
      <c r="H526" s="20" t="s">
        <v>1241</v>
      </c>
      <c r="I526" s="20" t="s">
        <v>97</v>
      </c>
      <c r="J526" s="20" t="s">
        <v>1240</v>
      </c>
      <c r="K526" s="20" t="s">
        <v>1240</v>
      </c>
      <c r="L526" s="20" t="s">
        <v>1244</v>
      </c>
      <c r="M526" s="21">
        <v>45643</v>
      </c>
      <c r="N526" t="str">
        <f t="shared" si="104"/>
        <v>9321430000</v>
      </c>
      <c r="O526" t="str">
        <f t="shared" si="105"/>
        <v>Járóbetegek gyógyító szakellátása E</v>
      </c>
      <c r="P526" t="str">
        <f t="shared" si="106"/>
        <v>BE1107</v>
      </c>
      <c r="Q526" t="str">
        <f t="shared" si="107"/>
        <v>Egészségügyi szolgáltatások bevétele</v>
      </c>
      <c r="R526" t="str">
        <f t="shared" si="108"/>
        <v>BE11</v>
      </c>
      <c r="S526" t="str">
        <f t="shared" si="109"/>
        <v>Saját bevételek</v>
      </c>
      <c r="T526" t="str">
        <f t="shared" si="110"/>
        <v>BE1</v>
      </c>
      <c r="U526" t="str">
        <f t="shared" si="111"/>
        <v>Bevételek</v>
      </c>
      <c r="V526" t="str">
        <f t="shared" si="112"/>
        <v>BE</v>
      </c>
      <c r="W526" t="str">
        <f t="shared" si="113"/>
        <v>Bevételek</v>
      </c>
      <c r="X526" t="str">
        <f t="shared" si="114"/>
        <v>BEVETELEK</v>
      </c>
      <c r="Y526" t="str">
        <f t="shared" si="115"/>
        <v>Bevételek</v>
      </c>
      <c r="Z526" t="str">
        <f t="shared" si="116"/>
        <v>kell</v>
      </c>
      <c r="AA526" t="str">
        <f>IF(L526&lt;&gt;"0006","nem kell",IF(AND(VLOOKUP($A526,pü_tétel_csop!$A:$B,1,1)&lt;=$A526,VLOOKUP($A526,pü_tétel_csop!$A:$B,2,1)&gt;=$A526),VLOOKUP($A526,pü_tétel_csop!$A:$D,4,1),"nincs besorolva"))</f>
        <v>BE11</v>
      </c>
    </row>
    <row r="527" spans="1:27" x14ac:dyDescent="0.25">
      <c r="A527" s="20" t="s">
        <v>1826</v>
      </c>
      <c r="B527" s="20" t="s">
        <v>1827</v>
      </c>
      <c r="C527" s="20" t="s">
        <v>1828</v>
      </c>
      <c r="D527" s="20" t="s">
        <v>1240</v>
      </c>
      <c r="E527" s="20" t="s">
        <v>1240</v>
      </c>
      <c r="F527" s="20" t="s">
        <v>1241</v>
      </c>
      <c r="G527" s="20" t="s">
        <v>1242</v>
      </c>
      <c r="H527" s="20" t="s">
        <v>1241</v>
      </c>
      <c r="I527" s="20" t="s">
        <v>97</v>
      </c>
      <c r="J527" s="20" t="s">
        <v>1240</v>
      </c>
      <c r="K527" s="20" t="s">
        <v>1240</v>
      </c>
      <c r="L527" s="20" t="s">
        <v>1244</v>
      </c>
      <c r="M527" s="21">
        <v>45643</v>
      </c>
      <c r="N527" t="str">
        <f t="shared" si="104"/>
        <v>9321600000</v>
      </c>
      <c r="O527" t="str">
        <f t="shared" si="105"/>
        <v>Fekvőb. aktív ellátás E</v>
      </c>
      <c r="P527" t="str">
        <f t="shared" si="106"/>
        <v>BE1107</v>
      </c>
      <c r="Q527" t="str">
        <f t="shared" si="107"/>
        <v>Egészségügyi szolgáltatások bevétele</v>
      </c>
      <c r="R527" t="str">
        <f t="shared" si="108"/>
        <v>BE11</v>
      </c>
      <c r="S527" t="str">
        <f t="shared" si="109"/>
        <v>Saját bevételek</v>
      </c>
      <c r="T527" t="str">
        <f t="shared" si="110"/>
        <v>BE1</v>
      </c>
      <c r="U527" t="str">
        <f t="shared" si="111"/>
        <v>Bevételek</v>
      </c>
      <c r="V527" t="str">
        <f t="shared" si="112"/>
        <v>BE</v>
      </c>
      <c r="W527" t="str">
        <f t="shared" si="113"/>
        <v>Bevételek</v>
      </c>
      <c r="X527" t="str">
        <f t="shared" si="114"/>
        <v>BEVETELEK</v>
      </c>
      <c r="Y527" t="str">
        <f t="shared" si="115"/>
        <v>Bevételek</v>
      </c>
      <c r="Z527" t="str">
        <f t="shared" si="116"/>
        <v>kell</v>
      </c>
      <c r="AA527" t="str">
        <f>IF(L527&lt;&gt;"0006","nem kell",IF(AND(VLOOKUP($A527,pü_tétel_csop!$A:$B,1,1)&lt;=$A527,VLOOKUP($A527,pü_tétel_csop!$A:$B,2,1)&gt;=$A527),VLOOKUP($A527,pü_tétel_csop!$A:$D,4,1),"nincs besorolva"))</f>
        <v>BE11</v>
      </c>
    </row>
    <row r="528" spans="1:27" x14ac:dyDescent="0.25">
      <c r="A528" s="20" t="s">
        <v>273</v>
      </c>
      <c r="B528" s="20" t="s">
        <v>274</v>
      </c>
      <c r="C528" s="20" t="s">
        <v>1557</v>
      </c>
      <c r="D528" s="20" t="s">
        <v>1240</v>
      </c>
      <c r="E528" s="20" t="s">
        <v>1240</v>
      </c>
      <c r="F528" s="20" t="s">
        <v>1241</v>
      </c>
      <c r="G528" s="20" t="s">
        <v>1242</v>
      </c>
      <c r="H528" s="20" t="s">
        <v>1241</v>
      </c>
      <c r="I528" s="20" t="s">
        <v>197</v>
      </c>
      <c r="J528" s="20" t="s">
        <v>1240</v>
      </c>
      <c r="K528" s="20" t="s">
        <v>1240</v>
      </c>
      <c r="L528" s="20" t="s">
        <v>1244</v>
      </c>
      <c r="M528" s="21">
        <v>45643</v>
      </c>
      <c r="N528" t="str">
        <f t="shared" si="104"/>
        <v>9329980000</v>
      </c>
      <c r="O528" t="str">
        <f t="shared" si="105"/>
        <v>Egyéb adómentes szolgáltatások bevétel E</v>
      </c>
      <c r="P528" t="str">
        <f t="shared" si="106"/>
        <v>BE1112</v>
      </c>
      <c r="Q528" t="str">
        <f t="shared" si="107"/>
        <v>Egyéb saját bevételek</v>
      </c>
      <c r="R528" t="str">
        <f t="shared" si="108"/>
        <v>BE11</v>
      </c>
      <c r="S528" t="str">
        <f t="shared" si="109"/>
        <v>Saját bevételek</v>
      </c>
      <c r="T528" t="str">
        <f t="shared" si="110"/>
        <v>BE1</v>
      </c>
      <c r="U528" t="str">
        <f t="shared" si="111"/>
        <v>Bevételek</v>
      </c>
      <c r="V528" t="str">
        <f t="shared" si="112"/>
        <v>BE</v>
      </c>
      <c r="W528" t="str">
        <f t="shared" si="113"/>
        <v>Bevételek</v>
      </c>
      <c r="X528" t="str">
        <f t="shared" si="114"/>
        <v>BEVETELEK</v>
      </c>
      <c r="Y528" t="str">
        <f t="shared" si="115"/>
        <v>Bevételek</v>
      </c>
      <c r="Z528" t="str">
        <f t="shared" si="116"/>
        <v>kell</v>
      </c>
      <c r="AA528" t="str">
        <f>IF(L528&lt;&gt;"0006","nem kell",IF(AND(VLOOKUP($A528,pü_tétel_csop!$A:$B,1,1)&lt;=$A528,VLOOKUP($A528,pü_tétel_csop!$A:$B,2,1)&gt;=$A528),VLOOKUP($A528,pü_tétel_csop!$A:$D,4,1),"nincs besorolva"))</f>
        <v>BE11</v>
      </c>
    </row>
    <row r="529" spans="1:27" x14ac:dyDescent="0.25">
      <c r="A529" s="20" t="s">
        <v>275</v>
      </c>
      <c r="B529" s="20" t="s">
        <v>276</v>
      </c>
      <c r="C529" s="20" t="s">
        <v>1558</v>
      </c>
      <c r="D529" s="20" t="s">
        <v>1240</v>
      </c>
      <c r="E529" s="20" t="s">
        <v>1240</v>
      </c>
      <c r="F529" s="20" t="s">
        <v>1241</v>
      </c>
      <c r="G529" s="20" t="s">
        <v>1242</v>
      </c>
      <c r="H529" s="20" t="s">
        <v>1241</v>
      </c>
      <c r="I529" s="20" t="s">
        <v>197</v>
      </c>
      <c r="J529" s="20" t="s">
        <v>1240</v>
      </c>
      <c r="K529" s="20" t="s">
        <v>1240</v>
      </c>
      <c r="L529" s="20" t="s">
        <v>1244</v>
      </c>
      <c r="M529" s="21">
        <v>45643</v>
      </c>
      <c r="N529" t="str">
        <f t="shared" si="104"/>
        <v>9329990000</v>
      </c>
      <c r="O529" t="str">
        <f t="shared" si="105"/>
        <v>Egyéb adóköt szolgáltatások bevétel E</v>
      </c>
      <c r="P529" t="str">
        <f t="shared" si="106"/>
        <v>BE1112</v>
      </c>
      <c r="Q529" t="str">
        <f t="shared" si="107"/>
        <v>Egyéb saját bevételek</v>
      </c>
      <c r="R529" t="str">
        <f t="shared" si="108"/>
        <v>BE11</v>
      </c>
      <c r="S529" t="str">
        <f t="shared" si="109"/>
        <v>Saját bevételek</v>
      </c>
      <c r="T529" t="str">
        <f t="shared" si="110"/>
        <v>BE1</v>
      </c>
      <c r="U529" t="str">
        <f t="shared" si="111"/>
        <v>Bevételek</v>
      </c>
      <c r="V529" t="str">
        <f t="shared" si="112"/>
        <v>BE</v>
      </c>
      <c r="W529" t="str">
        <f t="shared" si="113"/>
        <v>Bevételek</v>
      </c>
      <c r="X529" t="str">
        <f t="shared" si="114"/>
        <v>BEVETELEK</v>
      </c>
      <c r="Y529" t="str">
        <f t="shared" si="115"/>
        <v>Bevételek</v>
      </c>
      <c r="Z529" t="str">
        <f t="shared" si="116"/>
        <v>kell</v>
      </c>
      <c r="AA529" t="str">
        <f>IF(L529&lt;&gt;"0006","nem kell",IF(AND(VLOOKUP($A529,pü_tétel_csop!$A:$B,1,1)&lt;=$A529,VLOOKUP($A529,pü_tétel_csop!$A:$B,2,1)&gt;=$A529),VLOOKUP($A529,pü_tétel_csop!$A:$D,4,1),"nincs besorolva"))</f>
        <v>BE11</v>
      </c>
    </row>
    <row r="530" spans="1:27" x14ac:dyDescent="0.25">
      <c r="A530" s="20" t="s">
        <v>277</v>
      </c>
      <c r="B530" s="20" t="s">
        <v>278</v>
      </c>
      <c r="C530" s="20" t="s">
        <v>1559</v>
      </c>
      <c r="D530" s="20" t="s">
        <v>1240</v>
      </c>
      <c r="E530" s="20" t="s">
        <v>1240</v>
      </c>
      <c r="F530" s="20" t="s">
        <v>1241</v>
      </c>
      <c r="G530" s="20" t="s">
        <v>1242</v>
      </c>
      <c r="H530" s="20" t="s">
        <v>1241</v>
      </c>
      <c r="I530" s="20" t="s">
        <v>197</v>
      </c>
      <c r="J530" s="20" t="s">
        <v>1240</v>
      </c>
      <c r="K530" s="20" t="s">
        <v>1240</v>
      </c>
      <c r="L530" s="20" t="s">
        <v>1244</v>
      </c>
      <c r="M530" s="21">
        <v>45643</v>
      </c>
      <c r="N530" t="str">
        <f t="shared" si="104"/>
        <v>9331170000</v>
      </c>
      <c r="O530" t="str">
        <f t="shared" si="105"/>
        <v>Továbbszámlázott egyéb költség E</v>
      </c>
      <c r="P530" t="str">
        <f t="shared" si="106"/>
        <v>BE1112</v>
      </c>
      <c r="Q530" t="str">
        <f t="shared" si="107"/>
        <v>Egyéb saját bevételek</v>
      </c>
      <c r="R530" t="str">
        <f t="shared" si="108"/>
        <v>BE11</v>
      </c>
      <c r="S530" t="str">
        <f t="shared" si="109"/>
        <v>Saját bevételek</v>
      </c>
      <c r="T530" t="str">
        <f t="shared" si="110"/>
        <v>BE1</v>
      </c>
      <c r="U530" t="str">
        <f t="shared" si="111"/>
        <v>Bevételek</v>
      </c>
      <c r="V530" t="str">
        <f t="shared" si="112"/>
        <v>BE</v>
      </c>
      <c r="W530" t="str">
        <f t="shared" si="113"/>
        <v>Bevételek</v>
      </c>
      <c r="X530" t="str">
        <f t="shared" si="114"/>
        <v>BEVETELEK</v>
      </c>
      <c r="Y530" t="str">
        <f t="shared" si="115"/>
        <v>Bevételek</v>
      </c>
      <c r="Z530" t="str">
        <f t="shared" si="116"/>
        <v>kell</v>
      </c>
      <c r="AA530" t="str">
        <f>IF(L530&lt;&gt;"0006","nem kell",IF(AND(VLOOKUP($A530,pü_tétel_csop!$A:$B,1,1)&lt;=$A530,VLOOKUP($A530,pü_tétel_csop!$A:$B,2,1)&gt;=$A530),VLOOKUP($A530,pü_tétel_csop!$A:$D,4,1),"nincs besorolva"))</f>
        <v>BE11</v>
      </c>
    </row>
    <row r="531" spans="1:27" x14ac:dyDescent="0.25">
      <c r="A531" s="20" t="s">
        <v>81</v>
      </c>
      <c r="B531" s="20" t="s">
        <v>82</v>
      </c>
      <c r="C531" s="20" t="s">
        <v>1560</v>
      </c>
      <c r="D531" s="20" t="s">
        <v>1240</v>
      </c>
      <c r="E531" s="20" t="s">
        <v>1240</v>
      </c>
      <c r="F531" s="20" t="s">
        <v>1241</v>
      </c>
      <c r="G531" s="20" t="s">
        <v>1242</v>
      </c>
      <c r="H531" s="20" t="s">
        <v>1241</v>
      </c>
      <c r="I531" s="20" t="s">
        <v>77</v>
      </c>
      <c r="J531" s="20" t="s">
        <v>1240</v>
      </c>
      <c r="K531" s="20" t="s">
        <v>1240</v>
      </c>
      <c r="L531" s="20" t="s">
        <v>1244</v>
      </c>
      <c r="M531" s="21">
        <v>45643</v>
      </c>
      <c r="N531" t="str">
        <f t="shared" si="104"/>
        <v>9351140000</v>
      </c>
      <c r="O531" t="str">
        <f t="shared" si="105"/>
        <v>Kollégiumi díj E</v>
      </c>
      <c r="P531" t="str">
        <f t="shared" si="106"/>
        <v>BE1105</v>
      </c>
      <c r="Q531" t="str">
        <f t="shared" si="107"/>
        <v>Kollégiumi költségtérítések</v>
      </c>
      <c r="R531" t="str">
        <f t="shared" si="108"/>
        <v>BE11</v>
      </c>
      <c r="S531" t="str">
        <f t="shared" si="109"/>
        <v>Saját bevételek</v>
      </c>
      <c r="T531" t="str">
        <f t="shared" si="110"/>
        <v>BE1</v>
      </c>
      <c r="U531" t="str">
        <f t="shared" si="111"/>
        <v>Bevételek</v>
      </c>
      <c r="V531" t="str">
        <f t="shared" si="112"/>
        <v>BE</v>
      </c>
      <c r="W531" t="str">
        <f t="shared" si="113"/>
        <v>Bevételek</v>
      </c>
      <c r="X531" t="str">
        <f t="shared" si="114"/>
        <v>BEVETELEK</v>
      </c>
      <c r="Y531" t="str">
        <f t="shared" si="115"/>
        <v>Bevételek</v>
      </c>
      <c r="Z531" t="str">
        <f t="shared" si="116"/>
        <v>kell</v>
      </c>
      <c r="AA531" t="str">
        <f>IF(L531&lt;&gt;"0006","nem kell",IF(AND(VLOOKUP($A531,pü_tétel_csop!$A:$B,1,1)&lt;=$A531,VLOOKUP($A531,pü_tétel_csop!$A:$B,2,1)&gt;=$A531),VLOOKUP($A531,pü_tétel_csop!$A:$D,4,1),"nincs besorolva"))</f>
        <v>BE11</v>
      </c>
    </row>
    <row r="532" spans="1:27" x14ac:dyDescent="0.25">
      <c r="A532" s="20" t="s">
        <v>65</v>
      </c>
      <c r="B532" s="20" t="s">
        <v>66</v>
      </c>
      <c r="C532" s="20" t="s">
        <v>1561</v>
      </c>
      <c r="D532" s="20" t="s">
        <v>1240</v>
      </c>
      <c r="E532" s="20" t="s">
        <v>1240</v>
      </c>
      <c r="F532" s="20" t="s">
        <v>1241</v>
      </c>
      <c r="G532" s="20" t="s">
        <v>1242</v>
      </c>
      <c r="H532" s="20" t="s">
        <v>1241</v>
      </c>
      <c r="I532" s="20" t="s">
        <v>52</v>
      </c>
      <c r="J532" s="20" t="s">
        <v>1240</v>
      </c>
      <c r="K532" s="20" t="s">
        <v>1240</v>
      </c>
      <c r="L532" s="20" t="s">
        <v>1244</v>
      </c>
      <c r="M532" s="21">
        <v>45643</v>
      </c>
      <c r="N532" t="str">
        <f t="shared" si="104"/>
        <v>9351150000</v>
      </c>
      <c r="O532" t="str">
        <f t="shared" si="105"/>
        <v>Különeljárási díj (egyéb befizetés) E</v>
      </c>
      <c r="P532" t="str">
        <f t="shared" si="106"/>
        <v>BE1104</v>
      </c>
      <c r="Q532" t="str">
        <f t="shared" si="107"/>
        <v>Egyéb hallgatói befizetések</v>
      </c>
      <c r="R532" t="str">
        <f t="shared" si="108"/>
        <v>BE11</v>
      </c>
      <c r="S532" t="str">
        <f t="shared" si="109"/>
        <v>Saját bevételek</v>
      </c>
      <c r="T532" t="str">
        <f t="shared" si="110"/>
        <v>BE1</v>
      </c>
      <c r="U532" t="str">
        <f t="shared" si="111"/>
        <v>Bevételek</v>
      </c>
      <c r="V532" t="str">
        <f t="shared" si="112"/>
        <v>BE</v>
      </c>
      <c r="W532" t="str">
        <f t="shared" si="113"/>
        <v>Bevételek</v>
      </c>
      <c r="X532" t="str">
        <f t="shared" si="114"/>
        <v>BEVETELEK</v>
      </c>
      <c r="Y532" t="str">
        <f t="shared" si="115"/>
        <v>Bevételek</v>
      </c>
      <c r="Z532" t="str">
        <f t="shared" si="116"/>
        <v>kell</v>
      </c>
      <c r="AA532" t="str">
        <f>IF(L532&lt;&gt;"0006","nem kell",IF(AND(VLOOKUP($A532,pü_tétel_csop!$A:$B,1,1)&lt;=$A532,VLOOKUP($A532,pü_tétel_csop!$A:$B,2,1)&gt;=$A532),VLOOKUP($A532,pü_tétel_csop!$A:$D,4,1),"nincs besorolva"))</f>
        <v>BE11</v>
      </c>
    </row>
    <row r="533" spans="1:27" x14ac:dyDescent="0.25">
      <c r="A533" s="20" t="s">
        <v>67</v>
      </c>
      <c r="B533" s="20" t="s">
        <v>68</v>
      </c>
      <c r="C533" s="20" t="s">
        <v>1562</v>
      </c>
      <c r="D533" s="20" t="s">
        <v>1240</v>
      </c>
      <c r="E533" s="20" t="s">
        <v>1240</v>
      </c>
      <c r="F533" s="20" t="s">
        <v>1241</v>
      </c>
      <c r="G533" s="20" t="s">
        <v>1242</v>
      </c>
      <c r="H533" s="20" t="s">
        <v>1241</v>
      </c>
      <c r="I533" s="20" t="s">
        <v>52</v>
      </c>
      <c r="J533" s="20" t="s">
        <v>1240</v>
      </c>
      <c r="K533" s="20" t="s">
        <v>1240</v>
      </c>
      <c r="L533" s="20" t="s">
        <v>1244</v>
      </c>
      <c r="M533" s="21">
        <v>45643</v>
      </c>
      <c r="N533" t="str">
        <f t="shared" si="104"/>
        <v>9351160000</v>
      </c>
      <c r="O533" t="str">
        <f t="shared" si="105"/>
        <v>Különeljárási díj (VPOS) E</v>
      </c>
      <c r="P533" t="str">
        <f t="shared" si="106"/>
        <v>BE1104</v>
      </c>
      <c r="Q533" t="str">
        <f t="shared" si="107"/>
        <v>Egyéb hallgatói befizetések</v>
      </c>
      <c r="R533" t="str">
        <f t="shared" si="108"/>
        <v>BE11</v>
      </c>
      <c r="S533" t="str">
        <f t="shared" si="109"/>
        <v>Saját bevételek</v>
      </c>
      <c r="T533" t="str">
        <f t="shared" si="110"/>
        <v>BE1</v>
      </c>
      <c r="U533" t="str">
        <f t="shared" si="111"/>
        <v>Bevételek</v>
      </c>
      <c r="V533" t="str">
        <f t="shared" si="112"/>
        <v>BE</v>
      </c>
      <c r="W533" t="str">
        <f t="shared" si="113"/>
        <v>Bevételek</v>
      </c>
      <c r="X533" t="str">
        <f t="shared" si="114"/>
        <v>BEVETELEK</v>
      </c>
      <c r="Y533" t="str">
        <f t="shared" si="115"/>
        <v>Bevételek</v>
      </c>
      <c r="Z533" t="str">
        <f t="shared" si="116"/>
        <v>kell</v>
      </c>
      <c r="AA533" t="str">
        <f>IF(L533&lt;&gt;"0006","nem kell",IF(AND(VLOOKUP($A533,pü_tétel_csop!$A:$B,1,1)&lt;=$A533,VLOOKUP($A533,pü_tétel_csop!$A:$B,2,1)&gt;=$A533),VLOOKUP($A533,pü_tétel_csop!$A:$D,4,1),"nincs besorolva"))</f>
        <v>BE11</v>
      </c>
    </row>
    <row r="534" spans="1:27" x14ac:dyDescent="0.25">
      <c r="A534" s="20" t="s">
        <v>69</v>
      </c>
      <c r="B534" s="20" t="s">
        <v>70</v>
      </c>
      <c r="C534" s="20" t="s">
        <v>1563</v>
      </c>
      <c r="D534" s="20" t="s">
        <v>1240</v>
      </c>
      <c r="E534" s="20" t="s">
        <v>1240</v>
      </c>
      <c r="F534" s="20" t="s">
        <v>1241</v>
      </c>
      <c r="G534" s="20" t="s">
        <v>1242</v>
      </c>
      <c r="H534" s="20" t="s">
        <v>1241</v>
      </c>
      <c r="I534" s="20" t="s">
        <v>52</v>
      </c>
      <c r="J534" s="20" t="s">
        <v>1240</v>
      </c>
      <c r="K534" s="20" t="s">
        <v>1240</v>
      </c>
      <c r="L534" s="20" t="s">
        <v>1244</v>
      </c>
      <c r="M534" s="21">
        <v>45643</v>
      </c>
      <c r="N534" t="str">
        <f t="shared" si="104"/>
        <v>9351170000</v>
      </c>
      <c r="O534" t="str">
        <f t="shared" si="105"/>
        <v>Vizsgán meg nem jelenés költsége E</v>
      </c>
      <c r="P534" t="str">
        <f t="shared" si="106"/>
        <v>BE1104</v>
      </c>
      <c r="Q534" t="str">
        <f t="shared" si="107"/>
        <v>Egyéb hallgatói befizetések</v>
      </c>
      <c r="R534" t="str">
        <f t="shared" si="108"/>
        <v>BE11</v>
      </c>
      <c r="S534" t="str">
        <f t="shared" si="109"/>
        <v>Saját bevételek</v>
      </c>
      <c r="T534" t="str">
        <f t="shared" si="110"/>
        <v>BE1</v>
      </c>
      <c r="U534" t="str">
        <f t="shared" si="111"/>
        <v>Bevételek</v>
      </c>
      <c r="V534" t="str">
        <f t="shared" si="112"/>
        <v>BE</v>
      </c>
      <c r="W534" t="str">
        <f t="shared" si="113"/>
        <v>Bevételek</v>
      </c>
      <c r="X534" t="str">
        <f t="shared" si="114"/>
        <v>BEVETELEK</v>
      </c>
      <c r="Y534" t="str">
        <f t="shared" si="115"/>
        <v>Bevételek</v>
      </c>
      <c r="Z534" t="str">
        <f t="shared" si="116"/>
        <v>kell</v>
      </c>
      <c r="AA534" t="str">
        <f>IF(L534&lt;&gt;"0006","nem kell",IF(AND(VLOOKUP($A534,pü_tétel_csop!$A:$B,1,1)&lt;=$A534,VLOOKUP($A534,pü_tétel_csop!$A:$B,2,1)&gt;=$A534),VLOOKUP($A534,pü_tétel_csop!$A:$D,4,1),"nincs besorolva"))</f>
        <v>BE11</v>
      </c>
    </row>
    <row r="535" spans="1:27" x14ac:dyDescent="0.25">
      <c r="A535" s="20" t="s">
        <v>71</v>
      </c>
      <c r="B535" s="20" t="s">
        <v>72</v>
      </c>
      <c r="C535" s="20" t="s">
        <v>1564</v>
      </c>
      <c r="D535" s="20" t="s">
        <v>1240</v>
      </c>
      <c r="E535" s="20" t="s">
        <v>1240</v>
      </c>
      <c r="F535" s="20" t="s">
        <v>1241</v>
      </c>
      <c r="G535" s="20" t="s">
        <v>1242</v>
      </c>
      <c r="H535" s="20" t="s">
        <v>1241</v>
      </c>
      <c r="I535" s="20" t="s">
        <v>52</v>
      </c>
      <c r="J535" s="20" t="s">
        <v>1240</v>
      </c>
      <c r="K535" s="20" t="s">
        <v>1240</v>
      </c>
      <c r="L535" s="20" t="s">
        <v>1244</v>
      </c>
      <c r="M535" s="21">
        <v>45643</v>
      </c>
      <c r="N535" t="str">
        <f t="shared" si="104"/>
        <v>9351180000</v>
      </c>
      <c r="O535" t="str">
        <f t="shared" si="105"/>
        <v>Tantervi egység többszöri felvétele E</v>
      </c>
      <c r="P535" t="str">
        <f t="shared" si="106"/>
        <v>BE1104</v>
      </c>
      <c r="Q535" t="str">
        <f t="shared" si="107"/>
        <v>Egyéb hallgatói befizetések</v>
      </c>
      <c r="R535" t="str">
        <f t="shared" si="108"/>
        <v>BE11</v>
      </c>
      <c r="S535" t="str">
        <f t="shared" si="109"/>
        <v>Saját bevételek</v>
      </c>
      <c r="T535" t="str">
        <f t="shared" si="110"/>
        <v>BE1</v>
      </c>
      <c r="U535" t="str">
        <f t="shared" si="111"/>
        <v>Bevételek</v>
      </c>
      <c r="V535" t="str">
        <f t="shared" si="112"/>
        <v>BE</v>
      </c>
      <c r="W535" t="str">
        <f t="shared" si="113"/>
        <v>Bevételek</v>
      </c>
      <c r="X535" t="str">
        <f t="shared" si="114"/>
        <v>BEVETELEK</v>
      </c>
      <c r="Y535" t="str">
        <f t="shared" si="115"/>
        <v>Bevételek</v>
      </c>
      <c r="Z535" t="str">
        <f t="shared" si="116"/>
        <v>kell</v>
      </c>
      <c r="AA535" t="str">
        <f>IF(L535&lt;&gt;"0006","nem kell",IF(AND(VLOOKUP($A535,pü_tétel_csop!$A:$B,1,1)&lt;=$A535,VLOOKUP($A535,pü_tétel_csop!$A:$B,2,1)&gt;=$A535),VLOOKUP($A535,pü_tétel_csop!$A:$D,4,1),"nincs besorolva"))</f>
        <v>BE11</v>
      </c>
    </row>
    <row r="536" spans="1:27" x14ac:dyDescent="0.25">
      <c r="A536" s="20" t="s">
        <v>73</v>
      </c>
      <c r="B536" s="20" t="s">
        <v>74</v>
      </c>
      <c r="C536" s="20" t="s">
        <v>1565</v>
      </c>
      <c r="D536" s="20" t="s">
        <v>1240</v>
      </c>
      <c r="E536" s="20" t="s">
        <v>1240</v>
      </c>
      <c r="F536" s="20" t="s">
        <v>1241</v>
      </c>
      <c r="G536" s="20" t="s">
        <v>1242</v>
      </c>
      <c r="H536" s="20" t="s">
        <v>1241</v>
      </c>
      <c r="I536" s="20" t="s">
        <v>52</v>
      </c>
      <c r="J536" s="20" t="s">
        <v>1240</v>
      </c>
      <c r="K536" s="20" t="s">
        <v>1240</v>
      </c>
      <c r="L536" s="20" t="s">
        <v>1244</v>
      </c>
      <c r="M536" s="21">
        <v>45643</v>
      </c>
      <c r="N536" t="str">
        <f t="shared" si="104"/>
        <v>9351190000</v>
      </c>
      <c r="O536" t="str">
        <f t="shared" si="105"/>
        <v>Okl dipl diákig leckek talár stb díja E</v>
      </c>
      <c r="P536" t="str">
        <f t="shared" si="106"/>
        <v>BE1104</v>
      </c>
      <c r="Q536" t="str">
        <f t="shared" si="107"/>
        <v>Egyéb hallgatói befizetések</v>
      </c>
      <c r="R536" t="str">
        <f t="shared" si="108"/>
        <v>BE11</v>
      </c>
      <c r="S536" t="str">
        <f t="shared" si="109"/>
        <v>Saját bevételek</v>
      </c>
      <c r="T536" t="str">
        <f t="shared" si="110"/>
        <v>BE1</v>
      </c>
      <c r="U536" t="str">
        <f t="shared" si="111"/>
        <v>Bevételek</v>
      </c>
      <c r="V536" t="str">
        <f t="shared" si="112"/>
        <v>BE</v>
      </c>
      <c r="W536" t="str">
        <f t="shared" si="113"/>
        <v>Bevételek</v>
      </c>
      <c r="X536" t="str">
        <f t="shared" si="114"/>
        <v>BEVETELEK</v>
      </c>
      <c r="Y536" t="str">
        <f t="shared" si="115"/>
        <v>Bevételek</v>
      </c>
      <c r="Z536" t="str">
        <f t="shared" si="116"/>
        <v>kell</v>
      </c>
      <c r="AA536" t="str">
        <f>IF(L536&lt;&gt;"0006","nem kell",IF(AND(VLOOKUP($A536,pü_tétel_csop!$A:$B,1,1)&lt;=$A536,VLOOKUP($A536,pü_tétel_csop!$A:$B,2,1)&gt;=$A536),VLOOKUP($A536,pü_tétel_csop!$A:$D,4,1),"nincs besorolva"))</f>
        <v>BE11</v>
      </c>
    </row>
    <row r="537" spans="1:27" x14ac:dyDescent="0.25">
      <c r="A537" s="20" t="s">
        <v>75</v>
      </c>
      <c r="B537" s="20" t="s">
        <v>76</v>
      </c>
      <c r="C537" s="20" t="s">
        <v>1566</v>
      </c>
      <c r="D537" s="20" t="s">
        <v>1240</v>
      </c>
      <c r="E537" s="20" t="s">
        <v>1240</v>
      </c>
      <c r="F537" s="20" t="s">
        <v>1241</v>
      </c>
      <c r="G537" s="20" t="s">
        <v>1242</v>
      </c>
      <c r="H537" s="20" t="s">
        <v>1241</v>
      </c>
      <c r="I537" s="20" t="s">
        <v>52</v>
      </c>
      <c r="J537" s="20" t="s">
        <v>1240</v>
      </c>
      <c r="K537" s="20" t="s">
        <v>1240</v>
      </c>
      <c r="L537" s="20" t="s">
        <v>1244</v>
      </c>
      <c r="M537" s="21">
        <v>45643</v>
      </c>
      <c r="N537" t="str">
        <f t="shared" si="104"/>
        <v>9351200000</v>
      </c>
      <c r="O537" t="str">
        <f t="shared" si="105"/>
        <v>Egyéb intézményi ellátási díjak E</v>
      </c>
      <c r="P537" t="str">
        <f t="shared" si="106"/>
        <v>BE1104</v>
      </c>
      <c r="Q537" t="str">
        <f t="shared" si="107"/>
        <v>Egyéb hallgatói befizetések</v>
      </c>
      <c r="R537" t="str">
        <f t="shared" si="108"/>
        <v>BE11</v>
      </c>
      <c r="S537" t="str">
        <f t="shared" si="109"/>
        <v>Saját bevételek</v>
      </c>
      <c r="T537" t="str">
        <f t="shared" si="110"/>
        <v>BE1</v>
      </c>
      <c r="U537" t="str">
        <f t="shared" si="111"/>
        <v>Bevételek</v>
      </c>
      <c r="V537" t="str">
        <f t="shared" si="112"/>
        <v>BE</v>
      </c>
      <c r="W537" t="str">
        <f t="shared" si="113"/>
        <v>Bevételek</v>
      </c>
      <c r="X537" t="str">
        <f t="shared" si="114"/>
        <v>BEVETELEK</v>
      </c>
      <c r="Y537" t="str">
        <f t="shared" si="115"/>
        <v>Bevételek</v>
      </c>
      <c r="Z537" t="str">
        <f t="shared" si="116"/>
        <v>kell</v>
      </c>
      <c r="AA537" t="str">
        <f>IF(L537&lt;&gt;"0006","nem kell",IF(AND(VLOOKUP($A537,pü_tétel_csop!$A:$B,1,1)&lt;=$A537,VLOOKUP($A537,pü_tétel_csop!$A:$B,2,1)&gt;=$A537),VLOOKUP($A537,pü_tétel_csop!$A:$D,4,1),"nincs besorolva"))</f>
        <v>BE11</v>
      </c>
    </row>
    <row r="538" spans="1:27" x14ac:dyDescent="0.25">
      <c r="A538" s="20" t="s">
        <v>41</v>
      </c>
      <c r="B538" s="20" t="s">
        <v>42</v>
      </c>
      <c r="C538" s="20" t="s">
        <v>1567</v>
      </c>
      <c r="D538" s="20" t="s">
        <v>1240</v>
      </c>
      <c r="E538" s="20" t="s">
        <v>1240</v>
      </c>
      <c r="F538" s="20" t="s">
        <v>1241</v>
      </c>
      <c r="G538" s="20" t="s">
        <v>1242</v>
      </c>
      <c r="H538" s="20" t="s">
        <v>1241</v>
      </c>
      <c r="I538" s="20" t="s">
        <v>32</v>
      </c>
      <c r="J538" s="20" t="s">
        <v>1240</v>
      </c>
      <c r="K538" s="20" t="s">
        <v>1240</v>
      </c>
      <c r="L538" s="20" t="s">
        <v>1244</v>
      </c>
      <c r="M538" s="21">
        <v>45643</v>
      </c>
      <c r="N538" t="str">
        <f t="shared" si="104"/>
        <v>9351220000</v>
      </c>
      <c r="O538" t="str">
        <f t="shared" si="105"/>
        <v>Térítéses felsőfokú oktatás (egyéb befizetés) E</v>
      </c>
      <c r="P538" t="str">
        <f t="shared" si="106"/>
        <v>BE1102</v>
      </c>
      <c r="Q538" t="str">
        <f t="shared" si="107"/>
        <v>Ktgtér., önktges képzés bev - magyar</v>
      </c>
      <c r="R538" t="str">
        <f t="shared" si="108"/>
        <v>BE11</v>
      </c>
      <c r="S538" t="str">
        <f t="shared" si="109"/>
        <v>Saját bevételek</v>
      </c>
      <c r="T538" t="str">
        <f t="shared" si="110"/>
        <v>BE1</v>
      </c>
      <c r="U538" t="str">
        <f t="shared" si="111"/>
        <v>Bevételek</v>
      </c>
      <c r="V538" t="str">
        <f t="shared" si="112"/>
        <v>BE</v>
      </c>
      <c r="W538" t="str">
        <f t="shared" si="113"/>
        <v>Bevételek</v>
      </c>
      <c r="X538" t="str">
        <f t="shared" si="114"/>
        <v>BEVETELEK</v>
      </c>
      <c r="Y538" t="str">
        <f t="shared" si="115"/>
        <v>Bevételek</v>
      </c>
      <c r="Z538" t="str">
        <f t="shared" si="116"/>
        <v>kell</v>
      </c>
      <c r="AA538" t="str">
        <f>IF(L538&lt;&gt;"0006","nem kell",IF(AND(VLOOKUP($A538,pü_tétel_csop!$A:$B,1,1)&lt;=$A538,VLOOKUP($A538,pü_tétel_csop!$A:$B,2,1)&gt;=$A538),VLOOKUP($A538,pü_tétel_csop!$A:$D,4,1),"nincs besorolva"))</f>
        <v>BE11</v>
      </c>
    </row>
    <row r="539" spans="1:27" x14ac:dyDescent="0.25">
      <c r="A539" s="20" t="s">
        <v>43</v>
      </c>
      <c r="B539" s="20" t="s">
        <v>2067</v>
      </c>
      <c r="C539" s="20" t="s">
        <v>2068</v>
      </c>
      <c r="D539" s="20" t="s">
        <v>1240</v>
      </c>
      <c r="E539" s="20" t="s">
        <v>1240</v>
      </c>
      <c r="F539" s="20" t="s">
        <v>1241</v>
      </c>
      <c r="G539" s="20" t="s">
        <v>1242</v>
      </c>
      <c r="H539" s="20" t="s">
        <v>1241</v>
      </c>
      <c r="I539" s="20" t="s">
        <v>22</v>
      </c>
      <c r="J539" s="20" t="s">
        <v>1240</v>
      </c>
      <c r="K539" s="20" t="s">
        <v>1240</v>
      </c>
      <c r="L539" s="20" t="s">
        <v>1244</v>
      </c>
      <c r="M539" s="21">
        <v>45643</v>
      </c>
      <c r="N539" t="str">
        <f t="shared" si="104"/>
        <v>9351230000</v>
      </c>
      <c r="O539" t="str">
        <f t="shared" si="105"/>
        <v>Térítéses felsőfokú oktatás egyéb idegen nyelv E</v>
      </c>
      <c r="P539" t="str">
        <f t="shared" si="106"/>
        <v>BE1101</v>
      </c>
      <c r="Q539" t="str">
        <f t="shared" si="107"/>
        <v>Ktgtér., önktges képzés bev - id.nyelvű</v>
      </c>
      <c r="R539" t="str">
        <f t="shared" si="108"/>
        <v>BE11</v>
      </c>
      <c r="S539" t="str">
        <f t="shared" si="109"/>
        <v>Saját bevételek</v>
      </c>
      <c r="T539" t="str">
        <f t="shared" si="110"/>
        <v>BE1</v>
      </c>
      <c r="U539" t="str">
        <f t="shared" si="111"/>
        <v>Bevételek</v>
      </c>
      <c r="V539" t="str">
        <f t="shared" si="112"/>
        <v>BE</v>
      </c>
      <c r="W539" t="str">
        <f t="shared" si="113"/>
        <v>Bevételek</v>
      </c>
      <c r="X539" t="str">
        <f t="shared" si="114"/>
        <v>BEVETELEK</v>
      </c>
      <c r="Y539" t="str">
        <f t="shared" si="115"/>
        <v>Bevételek</v>
      </c>
      <c r="Z539" t="str">
        <f t="shared" si="116"/>
        <v>kell</v>
      </c>
      <c r="AA539" t="str">
        <f>IF(L539&lt;&gt;"0006","nem kell",IF(AND(VLOOKUP($A539,pü_tétel_csop!$A:$B,1,1)&lt;=$A539,VLOOKUP($A539,pü_tétel_csop!$A:$B,2,1)&gt;=$A539),VLOOKUP($A539,pü_tétel_csop!$A:$D,4,1),"nincs besorolva"))</f>
        <v>BE11</v>
      </c>
    </row>
    <row r="540" spans="1:27" x14ac:dyDescent="0.25">
      <c r="A540" s="20" t="s">
        <v>28</v>
      </c>
      <c r="B540" s="20" t="s">
        <v>29</v>
      </c>
      <c r="C540" s="20" t="s">
        <v>1568</v>
      </c>
      <c r="D540" s="20" t="s">
        <v>1240</v>
      </c>
      <c r="E540" s="20" t="s">
        <v>1240</v>
      </c>
      <c r="F540" s="20" t="s">
        <v>1241</v>
      </c>
      <c r="G540" s="20" t="s">
        <v>1242</v>
      </c>
      <c r="H540" s="20" t="s">
        <v>1241</v>
      </c>
      <c r="I540" s="20" t="s">
        <v>22</v>
      </c>
      <c r="J540" s="20" t="s">
        <v>1240</v>
      </c>
      <c r="K540" s="20" t="s">
        <v>1240</v>
      </c>
      <c r="L540" s="20" t="s">
        <v>1244</v>
      </c>
      <c r="M540" s="21">
        <v>45643</v>
      </c>
      <c r="N540" t="str">
        <f t="shared" si="104"/>
        <v>9351240000</v>
      </c>
      <c r="O540" t="str">
        <f t="shared" si="105"/>
        <v>Térítéses angol nyelvű felsőf. oktatás E</v>
      </c>
      <c r="P540" t="str">
        <f t="shared" si="106"/>
        <v>BE1101</v>
      </c>
      <c r="Q540" t="str">
        <f t="shared" si="107"/>
        <v>Ktgtér., önktges képzés bev - id.nyelvű</v>
      </c>
      <c r="R540" t="str">
        <f t="shared" si="108"/>
        <v>BE11</v>
      </c>
      <c r="S540" t="str">
        <f t="shared" si="109"/>
        <v>Saját bevételek</v>
      </c>
      <c r="T540" t="str">
        <f t="shared" si="110"/>
        <v>BE1</v>
      </c>
      <c r="U540" t="str">
        <f t="shared" si="111"/>
        <v>Bevételek</v>
      </c>
      <c r="V540" t="str">
        <f t="shared" si="112"/>
        <v>BE</v>
      </c>
      <c r="W540" t="str">
        <f t="shared" si="113"/>
        <v>Bevételek</v>
      </c>
      <c r="X540" t="str">
        <f t="shared" si="114"/>
        <v>BEVETELEK</v>
      </c>
      <c r="Y540" t="str">
        <f t="shared" si="115"/>
        <v>Bevételek</v>
      </c>
      <c r="Z540" t="str">
        <f t="shared" si="116"/>
        <v>kell</v>
      </c>
      <c r="AA540" t="str">
        <f>IF(L540&lt;&gt;"0006","nem kell",IF(AND(VLOOKUP($A540,pü_tétel_csop!$A:$B,1,1)&lt;=$A540,VLOOKUP($A540,pü_tétel_csop!$A:$B,2,1)&gt;=$A540),VLOOKUP($A540,pü_tétel_csop!$A:$D,4,1),"nincs besorolva"))</f>
        <v>BE11</v>
      </c>
    </row>
    <row r="541" spans="1:27" x14ac:dyDescent="0.25">
      <c r="A541" s="20" t="s">
        <v>30</v>
      </c>
      <c r="B541" s="20" t="s">
        <v>31</v>
      </c>
      <c r="C541" s="20" t="s">
        <v>1569</v>
      </c>
      <c r="D541" s="20" t="s">
        <v>1240</v>
      </c>
      <c r="E541" s="20" t="s">
        <v>1240</v>
      </c>
      <c r="F541" s="20" t="s">
        <v>1241</v>
      </c>
      <c r="G541" s="20" t="s">
        <v>1242</v>
      </c>
      <c r="H541" s="20" t="s">
        <v>1241</v>
      </c>
      <c r="I541" s="20" t="s">
        <v>22</v>
      </c>
      <c r="J541" s="20" t="s">
        <v>1240</v>
      </c>
      <c r="K541" s="20" t="s">
        <v>1240</v>
      </c>
      <c r="L541" s="20" t="s">
        <v>1244</v>
      </c>
      <c r="M541" s="21">
        <v>45643</v>
      </c>
      <c r="N541" t="str">
        <f t="shared" si="104"/>
        <v>9351250000</v>
      </c>
      <c r="O541" t="str">
        <f t="shared" si="105"/>
        <v>Térítéses német nyelvű felsőf. oktatás E</v>
      </c>
      <c r="P541" t="str">
        <f t="shared" si="106"/>
        <v>BE1101</v>
      </c>
      <c r="Q541" t="str">
        <f t="shared" si="107"/>
        <v>Ktgtér., önktges képzés bev - id.nyelvű</v>
      </c>
      <c r="R541" t="str">
        <f t="shared" si="108"/>
        <v>BE11</v>
      </c>
      <c r="S541" t="str">
        <f t="shared" si="109"/>
        <v>Saját bevételek</v>
      </c>
      <c r="T541" t="str">
        <f t="shared" si="110"/>
        <v>BE1</v>
      </c>
      <c r="U541" t="str">
        <f t="shared" si="111"/>
        <v>Bevételek</v>
      </c>
      <c r="V541" t="str">
        <f t="shared" si="112"/>
        <v>BE</v>
      </c>
      <c r="W541" t="str">
        <f t="shared" si="113"/>
        <v>Bevételek</v>
      </c>
      <c r="X541" t="str">
        <f t="shared" si="114"/>
        <v>BEVETELEK</v>
      </c>
      <c r="Y541" t="str">
        <f t="shared" si="115"/>
        <v>Bevételek</v>
      </c>
      <c r="Z541" t="str">
        <f t="shared" si="116"/>
        <v>kell</v>
      </c>
      <c r="AA541" t="str">
        <f>IF(L541&lt;&gt;"0006","nem kell",IF(AND(VLOOKUP($A541,pü_tétel_csop!$A:$B,1,1)&lt;=$A541,VLOOKUP($A541,pü_tétel_csop!$A:$B,2,1)&gt;=$A541),VLOOKUP($A541,pü_tétel_csop!$A:$D,4,1),"nincs besorolva"))</f>
        <v>BE11</v>
      </c>
    </row>
    <row r="542" spans="1:27" x14ac:dyDescent="0.25">
      <c r="A542" s="20" t="s">
        <v>143</v>
      </c>
      <c r="B542" s="20" t="s">
        <v>144</v>
      </c>
      <c r="C542" s="20" t="s">
        <v>1570</v>
      </c>
      <c r="D542" s="20" t="s">
        <v>1240</v>
      </c>
      <c r="E542" s="20" t="s">
        <v>1240</v>
      </c>
      <c r="F542" s="20" t="s">
        <v>1241</v>
      </c>
      <c r="G542" s="20" t="s">
        <v>1242</v>
      </c>
      <c r="H542" s="20" t="s">
        <v>1241</v>
      </c>
      <c r="I542" s="20" t="s">
        <v>141</v>
      </c>
      <c r="J542" s="20" t="s">
        <v>1240</v>
      </c>
      <c r="K542" s="20" t="s">
        <v>1240</v>
      </c>
      <c r="L542" s="20" t="s">
        <v>1244</v>
      </c>
      <c r="M542" s="21">
        <v>45643</v>
      </c>
      <c r="N542" t="str">
        <f t="shared" si="104"/>
        <v>9610000000</v>
      </c>
      <c r="O542" t="str">
        <f t="shared" si="105"/>
        <v>Értékesített immat. javak, tárgyi eszközök bevétel</v>
      </c>
      <c r="P542" t="str">
        <f t="shared" si="106"/>
        <v>BE1109</v>
      </c>
      <c r="Q542" t="str">
        <f t="shared" si="107"/>
        <v>Befekt. eszközök értékesítési bevétele</v>
      </c>
      <c r="R542" t="str">
        <f t="shared" si="108"/>
        <v>BE11</v>
      </c>
      <c r="S542" t="str">
        <f t="shared" si="109"/>
        <v>Saját bevételek</v>
      </c>
      <c r="T542" t="str">
        <f t="shared" si="110"/>
        <v>BE1</v>
      </c>
      <c r="U542" t="str">
        <f t="shared" si="111"/>
        <v>Bevételek</v>
      </c>
      <c r="V542" t="str">
        <f t="shared" si="112"/>
        <v>BE</v>
      </c>
      <c r="W542" t="str">
        <f t="shared" si="113"/>
        <v>Bevételek</v>
      </c>
      <c r="X542" t="str">
        <f t="shared" si="114"/>
        <v>BEVETELEK</v>
      </c>
      <c r="Y542" t="str">
        <f t="shared" si="115"/>
        <v>Bevételek</v>
      </c>
      <c r="Z542" t="str">
        <f t="shared" si="116"/>
        <v>kell</v>
      </c>
      <c r="AA542" t="str">
        <f>IF(L542&lt;&gt;"0006","nem kell",IF(AND(VLOOKUP($A542,pü_tétel_csop!$A:$B,1,1)&lt;=$A542,VLOOKUP($A542,pü_tétel_csop!$A:$B,2,1)&gt;=$A542),VLOOKUP($A542,pü_tétel_csop!$A:$D,4,1),"nincs besorolva"))</f>
        <v>BE11</v>
      </c>
    </row>
    <row r="543" spans="1:27" x14ac:dyDescent="0.25">
      <c r="A543" s="20" t="s">
        <v>279</v>
      </c>
      <c r="B543" s="20" t="s">
        <v>280</v>
      </c>
      <c r="C543" s="20" t="s">
        <v>1571</v>
      </c>
      <c r="D543" s="20" t="s">
        <v>1240</v>
      </c>
      <c r="E543" s="20" t="s">
        <v>1240</v>
      </c>
      <c r="F543" s="20" t="s">
        <v>1241</v>
      </c>
      <c r="G543" s="20" t="s">
        <v>1242</v>
      </c>
      <c r="H543" s="20" t="s">
        <v>1241</v>
      </c>
      <c r="I543" s="20" t="s">
        <v>197</v>
      </c>
      <c r="J543" s="20" t="s">
        <v>1240</v>
      </c>
      <c r="K543" s="20" t="s">
        <v>1240</v>
      </c>
      <c r="L543" s="20" t="s">
        <v>1244</v>
      </c>
      <c r="M543" s="21">
        <v>45643</v>
      </c>
      <c r="N543" t="str">
        <f t="shared" si="104"/>
        <v>9620000000</v>
      </c>
      <c r="O543" t="str">
        <f t="shared" si="105"/>
        <v>Értékesített követelés elismert értéke</v>
      </c>
      <c r="P543" t="str">
        <f t="shared" si="106"/>
        <v>BE1112</v>
      </c>
      <c r="Q543" t="str">
        <f t="shared" si="107"/>
        <v>Egyéb saját bevételek</v>
      </c>
      <c r="R543" t="str">
        <f t="shared" si="108"/>
        <v>BE11</v>
      </c>
      <c r="S543" t="str">
        <f t="shared" si="109"/>
        <v>Saját bevételek</v>
      </c>
      <c r="T543" t="str">
        <f t="shared" si="110"/>
        <v>BE1</v>
      </c>
      <c r="U543" t="str">
        <f t="shared" si="111"/>
        <v>Bevételek</v>
      </c>
      <c r="V543" t="str">
        <f t="shared" si="112"/>
        <v>BE</v>
      </c>
      <c r="W543" t="str">
        <f t="shared" si="113"/>
        <v>Bevételek</v>
      </c>
      <c r="X543" t="str">
        <f t="shared" si="114"/>
        <v>BEVETELEK</v>
      </c>
      <c r="Y543" t="str">
        <f t="shared" si="115"/>
        <v>Bevételek</v>
      </c>
      <c r="Z543" t="str">
        <f t="shared" si="116"/>
        <v>kell</v>
      </c>
      <c r="AA543" t="str">
        <f>IF(L543&lt;&gt;"0006","nem kell",IF(AND(VLOOKUP($A543,pü_tétel_csop!$A:$B,1,1)&lt;=$A543,VLOOKUP($A543,pü_tétel_csop!$A:$B,2,1)&gt;=$A543),VLOOKUP($A543,pü_tétel_csop!$A:$D,4,1),"nincs besorolva"))</f>
        <v>BE11</v>
      </c>
    </row>
    <row r="544" spans="1:27" x14ac:dyDescent="0.25">
      <c r="A544" s="20" t="s">
        <v>281</v>
      </c>
      <c r="B544" s="20" t="s">
        <v>282</v>
      </c>
      <c r="C544" s="20" t="s">
        <v>1572</v>
      </c>
      <c r="D544" s="20" t="s">
        <v>1240</v>
      </c>
      <c r="E544" s="20" t="s">
        <v>1240</v>
      </c>
      <c r="F544" s="20" t="s">
        <v>1241</v>
      </c>
      <c r="G544" s="20" t="s">
        <v>1242</v>
      </c>
      <c r="H544" s="20" t="s">
        <v>1241</v>
      </c>
      <c r="I544" s="20" t="s">
        <v>197</v>
      </c>
      <c r="J544" s="20" t="s">
        <v>1240</v>
      </c>
      <c r="K544" s="20" t="s">
        <v>1240</v>
      </c>
      <c r="L544" s="20" t="s">
        <v>1244</v>
      </c>
      <c r="M544" s="21">
        <v>45643</v>
      </c>
      <c r="N544" t="str">
        <f t="shared" si="104"/>
        <v>9631000000</v>
      </c>
      <c r="O544" t="str">
        <f t="shared" si="105"/>
        <v>Káreseményekkel kapcsolatos bevétel</v>
      </c>
      <c r="P544" t="str">
        <f t="shared" si="106"/>
        <v>BE1112</v>
      </c>
      <c r="Q544" t="str">
        <f t="shared" si="107"/>
        <v>Egyéb saját bevételek</v>
      </c>
      <c r="R544" t="str">
        <f t="shared" si="108"/>
        <v>BE11</v>
      </c>
      <c r="S544" t="str">
        <f t="shared" si="109"/>
        <v>Saját bevételek</v>
      </c>
      <c r="T544" t="str">
        <f t="shared" si="110"/>
        <v>BE1</v>
      </c>
      <c r="U544" t="str">
        <f t="shared" si="111"/>
        <v>Bevételek</v>
      </c>
      <c r="V544" t="str">
        <f t="shared" si="112"/>
        <v>BE</v>
      </c>
      <c r="W544" t="str">
        <f t="shared" si="113"/>
        <v>Bevételek</v>
      </c>
      <c r="X544" t="str">
        <f t="shared" si="114"/>
        <v>BEVETELEK</v>
      </c>
      <c r="Y544" t="str">
        <f t="shared" si="115"/>
        <v>Bevételek</v>
      </c>
      <c r="Z544" t="str">
        <f t="shared" si="116"/>
        <v>kell</v>
      </c>
      <c r="AA544" t="str">
        <f>IF(L544&lt;&gt;"0006","nem kell",IF(AND(VLOOKUP($A544,pü_tétel_csop!$A:$B,1,1)&lt;=$A544,VLOOKUP($A544,pü_tétel_csop!$A:$B,2,1)&gt;=$A544),VLOOKUP($A544,pü_tétel_csop!$A:$D,4,1),"nincs besorolva"))</f>
        <v>BE11</v>
      </c>
    </row>
    <row r="545" spans="1:27" x14ac:dyDescent="0.25">
      <c r="A545" s="20" t="s">
        <v>283</v>
      </c>
      <c r="B545" s="20" t="s">
        <v>284</v>
      </c>
      <c r="C545" s="20" t="s">
        <v>1573</v>
      </c>
      <c r="D545" s="20" t="s">
        <v>1240</v>
      </c>
      <c r="E545" s="20" t="s">
        <v>1240</v>
      </c>
      <c r="F545" s="20" t="s">
        <v>1241</v>
      </c>
      <c r="G545" s="20" t="s">
        <v>1242</v>
      </c>
      <c r="H545" s="20" t="s">
        <v>1241</v>
      </c>
      <c r="I545" s="20" t="s">
        <v>197</v>
      </c>
      <c r="J545" s="20" t="s">
        <v>1240</v>
      </c>
      <c r="K545" s="20" t="s">
        <v>1240</v>
      </c>
      <c r="L545" s="20" t="s">
        <v>1244</v>
      </c>
      <c r="M545" s="21">
        <v>45643</v>
      </c>
      <c r="N545" t="str">
        <f t="shared" si="104"/>
        <v>9632000000</v>
      </c>
      <c r="O545" t="str">
        <f t="shared" si="105"/>
        <v>Kapott késedelmi kamat, kötbér</v>
      </c>
      <c r="P545" t="str">
        <f t="shared" si="106"/>
        <v>BE1112</v>
      </c>
      <c r="Q545" t="str">
        <f t="shared" si="107"/>
        <v>Egyéb saját bevételek</v>
      </c>
      <c r="R545" t="str">
        <f t="shared" si="108"/>
        <v>BE11</v>
      </c>
      <c r="S545" t="str">
        <f t="shared" si="109"/>
        <v>Saját bevételek</v>
      </c>
      <c r="T545" t="str">
        <f t="shared" si="110"/>
        <v>BE1</v>
      </c>
      <c r="U545" t="str">
        <f t="shared" si="111"/>
        <v>Bevételek</v>
      </c>
      <c r="V545" t="str">
        <f t="shared" si="112"/>
        <v>BE</v>
      </c>
      <c r="W545" t="str">
        <f t="shared" si="113"/>
        <v>Bevételek</v>
      </c>
      <c r="X545" t="str">
        <f t="shared" si="114"/>
        <v>BEVETELEK</v>
      </c>
      <c r="Y545" t="str">
        <f t="shared" si="115"/>
        <v>Bevételek</v>
      </c>
      <c r="Z545" t="str">
        <f t="shared" si="116"/>
        <v>kell</v>
      </c>
      <c r="AA545" t="str">
        <f>IF(L545&lt;&gt;"0006","nem kell",IF(AND(VLOOKUP($A545,pü_tétel_csop!$A:$B,1,1)&lt;=$A545,VLOOKUP($A545,pü_tétel_csop!$A:$B,2,1)&gt;=$A545),VLOOKUP($A545,pü_tétel_csop!$A:$D,4,1),"nincs besorolva"))</f>
        <v>BE11</v>
      </c>
    </row>
    <row r="546" spans="1:27" x14ac:dyDescent="0.25">
      <c r="A546" s="20" t="s">
        <v>1955</v>
      </c>
      <c r="B546" s="20" t="s">
        <v>1956</v>
      </c>
      <c r="C546" s="20" t="s">
        <v>1956</v>
      </c>
      <c r="D546" s="20" t="s">
        <v>1240</v>
      </c>
      <c r="E546" s="20" t="s">
        <v>1240</v>
      </c>
      <c r="F546" s="20" t="s">
        <v>1241</v>
      </c>
      <c r="G546" s="20" t="s">
        <v>1242</v>
      </c>
      <c r="H546" s="20" t="s">
        <v>1241</v>
      </c>
      <c r="I546" s="20" t="s">
        <v>197</v>
      </c>
      <c r="J546" s="20" t="s">
        <v>1240</v>
      </c>
      <c r="K546" s="20" t="s">
        <v>1240</v>
      </c>
      <c r="L546" s="20" t="s">
        <v>1244</v>
      </c>
      <c r="M546" s="21">
        <v>45643</v>
      </c>
      <c r="N546" t="str">
        <f t="shared" si="104"/>
        <v>9632600000</v>
      </c>
      <c r="O546" t="str">
        <f t="shared" si="105"/>
        <v>Kapott kártérítések</v>
      </c>
      <c r="P546" t="str">
        <f t="shared" si="106"/>
        <v>BE1112</v>
      </c>
      <c r="Q546" t="str">
        <f t="shared" si="107"/>
        <v>Egyéb saját bevételek</v>
      </c>
      <c r="R546" t="str">
        <f t="shared" si="108"/>
        <v>BE11</v>
      </c>
      <c r="S546" t="str">
        <f t="shared" si="109"/>
        <v>Saját bevételek</v>
      </c>
      <c r="T546" t="str">
        <f t="shared" si="110"/>
        <v>BE1</v>
      </c>
      <c r="U546" t="str">
        <f t="shared" si="111"/>
        <v>Bevételek</v>
      </c>
      <c r="V546" t="str">
        <f t="shared" si="112"/>
        <v>BE</v>
      </c>
      <c r="W546" t="str">
        <f t="shared" si="113"/>
        <v>Bevételek</v>
      </c>
      <c r="X546" t="str">
        <f t="shared" si="114"/>
        <v>BEVETELEK</v>
      </c>
      <c r="Y546" t="str">
        <f t="shared" si="115"/>
        <v>Bevételek</v>
      </c>
      <c r="Z546" t="str">
        <f t="shared" si="116"/>
        <v>kell</v>
      </c>
      <c r="AA546" t="str">
        <f>IF(L546&lt;&gt;"0006","nem kell",IF(AND(VLOOKUP($A546,pü_tétel_csop!$A:$B,1,1)&lt;=$A546,VLOOKUP($A546,pü_tétel_csop!$A:$B,2,1)&gt;=$A546),VLOOKUP($A546,pü_tétel_csop!$A:$D,4,1),"nincs besorolva"))</f>
        <v>BE11</v>
      </c>
    </row>
    <row r="547" spans="1:27" x14ac:dyDescent="0.25">
      <c r="A547" s="20" t="s">
        <v>2054</v>
      </c>
      <c r="B547" s="20" t="s">
        <v>2055</v>
      </c>
      <c r="C547" s="20" t="s">
        <v>2056</v>
      </c>
      <c r="D547" s="20" t="s">
        <v>1240</v>
      </c>
      <c r="E547" s="20" t="s">
        <v>1240</v>
      </c>
      <c r="F547" s="20" t="s">
        <v>1241</v>
      </c>
      <c r="G547" s="20" t="s">
        <v>1242</v>
      </c>
      <c r="H547" s="20" t="s">
        <v>1241</v>
      </c>
      <c r="I547" s="20" t="s">
        <v>197</v>
      </c>
      <c r="J547" s="20" t="s">
        <v>1240</v>
      </c>
      <c r="K547" s="20" t="s">
        <v>1240</v>
      </c>
      <c r="L547" s="20" t="s">
        <v>1244</v>
      </c>
      <c r="M547" s="21">
        <v>45643</v>
      </c>
      <c r="N547" t="str">
        <f t="shared" si="104"/>
        <v>9632700000</v>
      </c>
      <c r="O547" t="str">
        <f t="shared" si="105"/>
        <v>Behajtási költségáltalány</v>
      </c>
      <c r="P547" t="str">
        <f t="shared" si="106"/>
        <v>BE1112</v>
      </c>
      <c r="Q547" t="str">
        <f t="shared" si="107"/>
        <v>Egyéb saját bevételek</v>
      </c>
      <c r="R547" t="str">
        <f t="shared" si="108"/>
        <v>BE11</v>
      </c>
      <c r="S547" t="str">
        <f t="shared" si="109"/>
        <v>Saját bevételek</v>
      </c>
      <c r="T547" t="str">
        <f t="shared" si="110"/>
        <v>BE1</v>
      </c>
      <c r="U547" t="str">
        <f t="shared" si="111"/>
        <v>Bevételek</v>
      </c>
      <c r="V547" t="str">
        <f t="shared" si="112"/>
        <v>BE</v>
      </c>
      <c r="W547" t="str">
        <f t="shared" si="113"/>
        <v>Bevételek</v>
      </c>
      <c r="X547" t="str">
        <f t="shared" si="114"/>
        <v>BEVETELEK</v>
      </c>
      <c r="Y547" t="str">
        <f t="shared" si="115"/>
        <v>Bevételek</v>
      </c>
      <c r="Z547" t="str">
        <f t="shared" si="116"/>
        <v>kell</v>
      </c>
      <c r="AA547" t="str">
        <f>IF(L547&lt;&gt;"0006","nem kell",IF(AND(VLOOKUP($A547,pü_tétel_csop!$A:$B,1,1)&lt;=$A547,VLOOKUP($A547,pü_tétel_csop!$A:$B,2,1)&gt;=$A547),VLOOKUP($A547,pü_tétel_csop!$A:$D,4,1),"nincs besorolva"))</f>
        <v>BE11</v>
      </c>
    </row>
    <row r="548" spans="1:27" x14ac:dyDescent="0.25">
      <c r="A548" s="20" t="s">
        <v>285</v>
      </c>
      <c r="B548" s="20" t="s">
        <v>286</v>
      </c>
      <c r="C548" s="20" t="s">
        <v>1574</v>
      </c>
      <c r="D548" s="20" t="s">
        <v>1240</v>
      </c>
      <c r="E548" s="20" t="s">
        <v>1240</v>
      </c>
      <c r="F548" s="20" t="s">
        <v>1241</v>
      </c>
      <c r="G548" s="20" t="s">
        <v>1242</v>
      </c>
      <c r="H548" s="20" t="s">
        <v>1241</v>
      </c>
      <c r="I548" s="20" t="s">
        <v>197</v>
      </c>
      <c r="J548" s="20" t="s">
        <v>1240</v>
      </c>
      <c r="K548" s="20" t="s">
        <v>1240</v>
      </c>
      <c r="L548" s="20" t="s">
        <v>1244</v>
      </c>
      <c r="M548" s="21">
        <v>45643</v>
      </c>
      <c r="N548" t="str">
        <f t="shared" si="104"/>
        <v>9633000000</v>
      </c>
      <c r="O548" t="str">
        <f t="shared" si="105"/>
        <v>Leírt követelésekre kapott összeg</v>
      </c>
      <c r="P548" t="str">
        <f t="shared" si="106"/>
        <v>BE1112</v>
      </c>
      <c r="Q548" t="str">
        <f t="shared" si="107"/>
        <v>Egyéb saját bevételek</v>
      </c>
      <c r="R548" t="str">
        <f t="shared" si="108"/>
        <v>BE11</v>
      </c>
      <c r="S548" t="str">
        <f t="shared" si="109"/>
        <v>Saját bevételek</v>
      </c>
      <c r="T548" t="str">
        <f t="shared" si="110"/>
        <v>BE1</v>
      </c>
      <c r="U548" t="str">
        <f t="shared" si="111"/>
        <v>Bevételek</v>
      </c>
      <c r="V548" t="str">
        <f t="shared" si="112"/>
        <v>BE</v>
      </c>
      <c r="W548" t="str">
        <f t="shared" si="113"/>
        <v>Bevételek</v>
      </c>
      <c r="X548" t="str">
        <f t="shared" si="114"/>
        <v>BEVETELEK</v>
      </c>
      <c r="Y548" t="str">
        <f t="shared" si="115"/>
        <v>Bevételek</v>
      </c>
      <c r="Z548" t="str">
        <f t="shared" si="116"/>
        <v>kell</v>
      </c>
      <c r="AA548" t="str">
        <f>IF(L548&lt;&gt;"0006","nem kell",IF(AND(VLOOKUP($A548,pü_tétel_csop!$A:$B,1,1)&lt;=$A548,VLOOKUP($A548,pü_tétel_csop!$A:$B,2,1)&gt;=$A548),VLOOKUP($A548,pü_tétel_csop!$A:$D,4,1),"nincs besorolva"))</f>
        <v>BE11</v>
      </c>
    </row>
    <row r="549" spans="1:27" x14ac:dyDescent="0.25">
      <c r="A549" s="20" t="s">
        <v>287</v>
      </c>
      <c r="B549" s="20" t="s">
        <v>288</v>
      </c>
      <c r="C549" s="20" t="s">
        <v>1575</v>
      </c>
      <c r="D549" s="20" t="s">
        <v>1240</v>
      </c>
      <c r="E549" s="20" t="s">
        <v>1240</v>
      </c>
      <c r="F549" s="20" t="s">
        <v>1241</v>
      </c>
      <c r="G549" s="20" t="s">
        <v>1242</v>
      </c>
      <c r="H549" s="20" t="s">
        <v>1241</v>
      </c>
      <c r="I549" s="20" t="s">
        <v>197</v>
      </c>
      <c r="J549" s="20" t="s">
        <v>1240</v>
      </c>
      <c r="K549" s="20" t="s">
        <v>1240</v>
      </c>
      <c r="L549" s="20" t="s">
        <v>1244</v>
      </c>
      <c r="M549" s="21">
        <v>45643</v>
      </c>
      <c r="N549" t="str">
        <f t="shared" si="104"/>
        <v>9634000000</v>
      </c>
      <c r="O549" t="str">
        <f t="shared" si="105"/>
        <v>Költségek ellentételezésére kapott támogatás</v>
      </c>
      <c r="P549" t="str">
        <f t="shared" si="106"/>
        <v>BE1112</v>
      </c>
      <c r="Q549" t="str">
        <f t="shared" si="107"/>
        <v>Egyéb saját bevételek</v>
      </c>
      <c r="R549" t="str">
        <f t="shared" si="108"/>
        <v>BE11</v>
      </c>
      <c r="S549" t="str">
        <f t="shared" si="109"/>
        <v>Saját bevételek</v>
      </c>
      <c r="T549" t="str">
        <f t="shared" si="110"/>
        <v>BE1</v>
      </c>
      <c r="U549" t="str">
        <f t="shared" si="111"/>
        <v>Bevételek</v>
      </c>
      <c r="V549" t="str">
        <f t="shared" si="112"/>
        <v>BE</v>
      </c>
      <c r="W549" t="str">
        <f t="shared" si="113"/>
        <v>Bevételek</v>
      </c>
      <c r="X549" t="str">
        <f t="shared" si="114"/>
        <v>BEVETELEK</v>
      </c>
      <c r="Y549" t="str">
        <f t="shared" si="115"/>
        <v>Bevételek</v>
      </c>
      <c r="Z549" t="str">
        <f t="shared" si="116"/>
        <v>kell</v>
      </c>
      <c r="AA549" t="str">
        <f>IF(L549&lt;&gt;"0006","nem kell",IF(AND(VLOOKUP($A549,pü_tétel_csop!$A:$B,1,1)&lt;=$A549,VLOOKUP($A549,pü_tétel_csop!$A:$B,2,1)&gt;=$A549),VLOOKUP($A549,pü_tétel_csop!$A:$D,4,1),"nincs besorolva"))</f>
        <v>BE11</v>
      </c>
    </row>
    <row r="550" spans="1:27" x14ac:dyDescent="0.25">
      <c r="A550" s="20" t="s">
        <v>289</v>
      </c>
      <c r="B550" s="20" t="s">
        <v>290</v>
      </c>
      <c r="C550" s="20" t="s">
        <v>1576</v>
      </c>
      <c r="D550" s="20" t="s">
        <v>1240</v>
      </c>
      <c r="E550" s="20" t="s">
        <v>1240</v>
      </c>
      <c r="F550" s="20" t="s">
        <v>1241</v>
      </c>
      <c r="G550" s="20" t="s">
        <v>1242</v>
      </c>
      <c r="H550" s="20" t="s">
        <v>1241</v>
      </c>
      <c r="I550" s="20" t="s">
        <v>197</v>
      </c>
      <c r="J550" s="20" t="s">
        <v>1240</v>
      </c>
      <c r="K550" s="20" t="s">
        <v>1240</v>
      </c>
      <c r="L550" s="20" t="s">
        <v>1244</v>
      </c>
      <c r="M550" s="21">
        <v>45643</v>
      </c>
      <c r="N550" t="str">
        <f t="shared" si="104"/>
        <v>9635000000</v>
      </c>
      <c r="O550" t="str">
        <f t="shared" si="105"/>
        <v>Nyereség jellegű kerekítési különbözet</v>
      </c>
      <c r="P550" t="str">
        <f t="shared" si="106"/>
        <v>BE1112</v>
      </c>
      <c r="Q550" t="str">
        <f t="shared" si="107"/>
        <v>Egyéb saját bevételek</v>
      </c>
      <c r="R550" t="str">
        <f t="shared" si="108"/>
        <v>BE11</v>
      </c>
      <c r="S550" t="str">
        <f t="shared" si="109"/>
        <v>Saját bevételek</v>
      </c>
      <c r="T550" t="str">
        <f t="shared" si="110"/>
        <v>BE1</v>
      </c>
      <c r="U550" t="str">
        <f t="shared" si="111"/>
        <v>Bevételek</v>
      </c>
      <c r="V550" t="str">
        <f t="shared" si="112"/>
        <v>BE</v>
      </c>
      <c r="W550" t="str">
        <f t="shared" si="113"/>
        <v>Bevételek</v>
      </c>
      <c r="X550" t="str">
        <f t="shared" si="114"/>
        <v>BEVETELEK</v>
      </c>
      <c r="Y550" t="str">
        <f t="shared" si="115"/>
        <v>Bevételek</v>
      </c>
      <c r="Z550" t="str">
        <f t="shared" si="116"/>
        <v>kell</v>
      </c>
      <c r="AA550" t="str">
        <f>IF(L550&lt;&gt;"0006","nem kell",IF(AND(VLOOKUP($A550,pü_tétel_csop!$A:$B,1,1)&lt;=$A550,VLOOKUP($A550,pü_tétel_csop!$A:$B,2,1)&gt;=$A550),VLOOKUP($A550,pü_tétel_csop!$A:$D,4,1),"nincs besorolva"))</f>
        <v>BE11</v>
      </c>
    </row>
    <row r="551" spans="1:27" x14ac:dyDescent="0.25">
      <c r="A551" s="20" t="s">
        <v>291</v>
      </c>
      <c r="B551" s="20" t="s">
        <v>292</v>
      </c>
      <c r="C551" s="20" t="s">
        <v>1577</v>
      </c>
      <c r="D551" s="20" t="s">
        <v>1240</v>
      </c>
      <c r="E551" s="20" t="s">
        <v>1240</v>
      </c>
      <c r="F551" s="20" t="s">
        <v>1241</v>
      </c>
      <c r="G551" s="20" t="s">
        <v>1242</v>
      </c>
      <c r="H551" s="20" t="s">
        <v>1241</v>
      </c>
      <c r="I551" s="20" t="s">
        <v>197</v>
      </c>
      <c r="J551" s="20" t="s">
        <v>1240</v>
      </c>
      <c r="K551" s="20" t="s">
        <v>1240</v>
      </c>
      <c r="L551" s="20" t="s">
        <v>1244</v>
      </c>
      <c r="M551" s="21">
        <v>45643</v>
      </c>
      <c r="N551" t="str">
        <f t="shared" si="104"/>
        <v>9640000000</v>
      </c>
      <c r="O551" t="str">
        <f t="shared" si="105"/>
        <v>Utólag kapott (járó) engedmény</v>
      </c>
      <c r="P551" t="str">
        <f t="shared" si="106"/>
        <v>BE1112</v>
      </c>
      <c r="Q551" t="str">
        <f t="shared" si="107"/>
        <v>Egyéb saját bevételek</v>
      </c>
      <c r="R551" t="str">
        <f t="shared" si="108"/>
        <v>BE11</v>
      </c>
      <c r="S551" t="str">
        <f t="shared" si="109"/>
        <v>Saját bevételek</v>
      </c>
      <c r="T551" t="str">
        <f t="shared" si="110"/>
        <v>BE1</v>
      </c>
      <c r="U551" t="str">
        <f t="shared" si="111"/>
        <v>Bevételek</v>
      </c>
      <c r="V551" t="str">
        <f t="shared" si="112"/>
        <v>BE</v>
      </c>
      <c r="W551" t="str">
        <f t="shared" si="113"/>
        <v>Bevételek</v>
      </c>
      <c r="X551" t="str">
        <f t="shared" si="114"/>
        <v>BEVETELEK</v>
      </c>
      <c r="Y551" t="str">
        <f t="shared" si="115"/>
        <v>Bevételek</v>
      </c>
      <c r="Z551" t="str">
        <f t="shared" si="116"/>
        <v>kell</v>
      </c>
      <c r="AA551" t="str">
        <f>IF(L551&lt;&gt;"0006","nem kell",IF(AND(VLOOKUP($A551,pü_tétel_csop!$A:$B,1,1)&lt;=$A551,VLOOKUP($A551,pü_tétel_csop!$A:$B,2,1)&gt;=$A551),VLOOKUP($A551,pü_tétel_csop!$A:$D,4,1),"nincs besorolva"))</f>
        <v>BE11</v>
      </c>
    </row>
    <row r="552" spans="1:27" x14ac:dyDescent="0.25">
      <c r="A552" s="20" t="s">
        <v>302</v>
      </c>
      <c r="B552" s="20" t="s">
        <v>1879</v>
      </c>
      <c r="C552" s="20" t="s">
        <v>1880</v>
      </c>
      <c r="D552" s="20" t="s">
        <v>1240</v>
      </c>
      <c r="E552" s="20" t="s">
        <v>1240</v>
      </c>
      <c r="F552" s="20" t="s">
        <v>1241</v>
      </c>
      <c r="G552" s="20" t="s">
        <v>1242</v>
      </c>
      <c r="H552" s="20" t="s">
        <v>1241</v>
      </c>
      <c r="I552" s="20" t="s">
        <v>301</v>
      </c>
      <c r="J552" s="20" t="s">
        <v>1240</v>
      </c>
      <c r="K552" s="20" t="s">
        <v>1240</v>
      </c>
      <c r="L552" s="20" t="s">
        <v>1244</v>
      </c>
      <c r="M552" s="21">
        <v>45643</v>
      </c>
      <c r="N552" t="str">
        <f t="shared" si="104"/>
        <v>9671000000</v>
      </c>
      <c r="O552" t="str">
        <f t="shared" si="105"/>
        <v>Okt.,kut.,műv.tev.állami támogatása felosztandó</v>
      </c>
      <c r="P552" t="str">
        <f t="shared" si="106"/>
        <v>BE1201</v>
      </c>
      <c r="Q552" t="str">
        <f t="shared" si="107"/>
        <v>Közfeladat finanszírozás</v>
      </c>
      <c r="R552" t="str">
        <f t="shared" si="108"/>
        <v>BE12</v>
      </c>
      <c r="S552" t="str">
        <f t="shared" si="109"/>
        <v>Oktatási,kutatási,művészeti tev.állami támogatása</v>
      </c>
      <c r="T552" t="str">
        <f t="shared" si="110"/>
        <v>BE1</v>
      </c>
      <c r="U552" t="str">
        <f t="shared" si="111"/>
        <v>Bevételek</v>
      </c>
      <c r="V552" t="str">
        <f t="shared" si="112"/>
        <v>BE</v>
      </c>
      <c r="W552" t="str">
        <f t="shared" si="113"/>
        <v>Bevételek</v>
      </c>
      <c r="X552" t="str">
        <f t="shared" si="114"/>
        <v>BEVETELEK</v>
      </c>
      <c r="Y552" t="str">
        <f t="shared" si="115"/>
        <v>Bevételek</v>
      </c>
      <c r="Z552" t="str">
        <f t="shared" si="116"/>
        <v>kell</v>
      </c>
      <c r="AA552" t="str">
        <f>IF(L552&lt;&gt;"0006","nem kell",IF(AND(VLOOKUP($A552,pü_tétel_csop!$A:$B,1,1)&lt;=$A552,VLOOKUP($A552,pü_tétel_csop!$A:$B,2,1)&gt;=$A552),VLOOKUP($A552,pü_tétel_csop!$A:$D,4,1),"nincs besorolva"))</f>
        <v>BE12</v>
      </c>
    </row>
    <row r="553" spans="1:27" x14ac:dyDescent="0.25">
      <c r="A553" s="20" t="s">
        <v>303</v>
      </c>
      <c r="B553" s="20" t="s">
        <v>1881</v>
      </c>
      <c r="C553" s="20" t="s">
        <v>1882</v>
      </c>
      <c r="D553" s="20" t="s">
        <v>1240</v>
      </c>
      <c r="E553" s="20" t="s">
        <v>1240</v>
      </c>
      <c r="F553" s="20" t="s">
        <v>1241</v>
      </c>
      <c r="G553" s="20" t="s">
        <v>1242</v>
      </c>
      <c r="H553" s="20" t="s">
        <v>1241</v>
      </c>
      <c r="I553" s="20" t="s">
        <v>301</v>
      </c>
      <c r="J553" s="20" t="s">
        <v>1240</v>
      </c>
      <c r="K553" s="20" t="s">
        <v>1240</v>
      </c>
      <c r="L553" s="20" t="s">
        <v>1244</v>
      </c>
      <c r="M553" s="21">
        <v>45643</v>
      </c>
      <c r="N553" t="str">
        <f t="shared" si="104"/>
        <v>9671010000</v>
      </c>
      <c r="O553" t="str">
        <f t="shared" si="105"/>
        <v>Bázis alaptámogatás M</v>
      </c>
      <c r="P553" t="str">
        <f t="shared" si="106"/>
        <v>BE1201</v>
      </c>
      <c r="Q553" t="str">
        <f t="shared" si="107"/>
        <v>Közfeladat finanszírozás</v>
      </c>
      <c r="R553" t="str">
        <f t="shared" si="108"/>
        <v>BE12</v>
      </c>
      <c r="S553" t="str">
        <f t="shared" si="109"/>
        <v>Oktatási,kutatási,művészeti tev.állami támogatása</v>
      </c>
      <c r="T553" t="str">
        <f t="shared" si="110"/>
        <v>BE1</v>
      </c>
      <c r="U553" t="str">
        <f t="shared" si="111"/>
        <v>Bevételek</v>
      </c>
      <c r="V553" t="str">
        <f t="shared" si="112"/>
        <v>BE</v>
      </c>
      <c r="W553" t="str">
        <f t="shared" si="113"/>
        <v>Bevételek</v>
      </c>
      <c r="X553" t="str">
        <f t="shared" si="114"/>
        <v>BEVETELEK</v>
      </c>
      <c r="Y553" t="str">
        <f t="shared" si="115"/>
        <v>Bevételek</v>
      </c>
      <c r="Z553" t="str">
        <f t="shared" si="116"/>
        <v>kell</v>
      </c>
      <c r="AA553" t="str">
        <f>IF(L553&lt;&gt;"0006","nem kell",IF(AND(VLOOKUP($A553,pü_tétel_csop!$A:$B,1,1)&lt;=$A553,VLOOKUP($A553,pü_tétel_csop!$A:$B,2,1)&gt;=$A553),VLOOKUP($A553,pü_tétel_csop!$A:$D,4,1),"nincs besorolva"))</f>
        <v>BE12</v>
      </c>
    </row>
    <row r="554" spans="1:27" x14ac:dyDescent="0.25">
      <c r="A554" s="20" t="s">
        <v>304</v>
      </c>
      <c r="B554" s="20" t="s">
        <v>1883</v>
      </c>
      <c r="C554" s="20" t="s">
        <v>1884</v>
      </c>
      <c r="D554" s="20" t="s">
        <v>1240</v>
      </c>
      <c r="E554" s="20" t="s">
        <v>1240</v>
      </c>
      <c r="F554" s="20" t="s">
        <v>1241</v>
      </c>
      <c r="G554" s="20" t="s">
        <v>1242</v>
      </c>
      <c r="H554" s="20" t="s">
        <v>1241</v>
      </c>
      <c r="I554" s="20" t="s">
        <v>301</v>
      </c>
      <c r="J554" s="20" t="s">
        <v>1240</v>
      </c>
      <c r="K554" s="20" t="s">
        <v>1240</v>
      </c>
      <c r="L554" s="20" t="s">
        <v>1244</v>
      </c>
      <c r="M554" s="21">
        <v>45643</v>
      </c>
      <c r="N554" t="str">
        <f t="shared" si="104"/>
        <v>9671020000</v>
      </c>
      <c r="O554" t="str">
        <f t="shared" si="105"/>
        <v>Kiegészítő alaptámogatás M</v>
      </c>
      <c r="P554" t="str">
        <f t="shared" si="106"/>
        <v>BE1201</v>
      </c>
      <c r="Q554" t="str">
        <f t="shared" si="107"/>
        <v>Közfeladat finanszírozás</v>
      </c>
      <c r="R554" t="str">
        <f t="shared" si="108"/>
        <v>BE12</v>
      </c>
      <c r="S554" t="str">
        <f t="shared" si="109"/>
        <v>Oktatási,kutatási,művészeti tev.állami támogatása</v>
      </c>
      <c r="T554" t="str">
        <f t="shared" si="110"/>
        <v>BE1</v>
      </c>
      <c r="U554" t="str">
        <f t="shared" si="111"/>
        <v>Bevételek</v>
      </c>
      <c r="V554" t="str">
        <f t="shared" si="112"/>
        <v>BE</v>
      </c>
      <c r="W554" t="str">
        <f t="shared" si="113"/>
        <v>Bevételek</v>
      </c>
      <c r="X554" t="str">
        <f t="shared" si="114"/>
        <v>BEVETELEK</v>
      </c>
      <c r="Y554" t="str">
        <f t="shared" si="115"/>
        <v>Bevételek</v>
      </c>
      <c r="Z554" t="str">
        <f t="shared" si="116"/>
        <v>kell</v>
      </c>
      <c r="AA554" t="str">
        <f>IF(L554&lt;&gt;"0006","nem kell",IF(AND(VLOOKUP($A554,pü_tétel_csop!$A:$B,1,1)&lt;=$A554,VLOOKUP($A554,pü_tétel_csop!$A:$B,2,1)&gt;=$A554),VLOOKUP($A554,pü_tétel_csop!$A:$D,4,1),"nincs besorolva"))</f>
        <v>BE12</v>
      </c>
    </row>
    <row r="555" spans="1:27" x14ac:dyDescent="0.25">
      <c r="A555" s="20" t="s">
        <v>2077</v>
      </c>
      <c r="B555" s="20" t="s">
        <v>2078</v>
      </c>
      <c r="C555" s="20" t="s">
        <v>2079</v>
      </c>
      <c r="D555" s="20" t="s">
        <v>1240</v>
      </c>
      <c r="E555" s="20" t="s">
        <v>1240</v>
      </c>
      <c r="F555" s="20" t="s">
        <v>1241</v>
      </c>
      <c r="G555" s="20" t="s">
        <v>1242</v>
      </c>
      <c r="H555" s="20" t="s">
        <v>1241</v>
      </c>
      <c r="I555" s="20" t="s">
        <v>301</v>
      </c>
      <c r="J555" s="20" t="s">
        <v>1240</v>
      </c>
      <c r="K555" s="20" t="s">
        <v>1240</v>
      </c>
      <c r="L555" s="20" t="s">
        <v>1244</v>
      </c>
      <c r="M555" s="21">
        <v>45643</v>
      </c>
      <c r="N555" t="str">
        <f t="shared" si="104"/>
        <v>9671020021</v>
      </c>
      <c r="O555" t="str">
        <f t="shared" si="105"/>
        <v>Kiegészítő alaptámogatás M 2021</v>
      </c>
      <c r="P555" t="str">
        <f t="shared" si="106"/>
        <v>BE1201</v>
      </c>
      <c r="Q555" t="str">
        <f t="shared" si="107"/>
        <v>Közfeladat finanszírozás</v>
      </c>
      <c r="R555" t="str">
        <f t="shared" si="108"/>
        <v>BE12</v>
      </c>
      <c r="S555" t="str">
        <f t="shared" si="109"/>
        <v>Oktatási,kutatási,művészeti tev.állami támogatása</v>
      </c>
      <c r="T555" t="str">
        <f t="shared" si="110"/>
        <v>BE1</v>
      </c>
      <c r="U555" t="str">
        <f t="shared" si="111"/>
        <v>Bevételek</v>
      </c>
      <c r="V555" t="str">
        <f t="shared" si="112"/>
        <v>BE</v>
      </c>
      <c r="W555" t="str">
        <f t="shared" si="113"/>
        <v>Bevételek</v>
      </c>
      <c r="X555" t="str">
        <f t="shared" si="114"/>
        <v>BEVETELEK</v>
      </c>
      <c r="Y555" t="str">
        <f t="shared" si="115"/>
        <v>Bevételek</v>
      </c>
      <c r="Z555" t="str">
        <f t="shared" si="116"/>
        <v>kell</v>
      </c>
      <c r="AA555" t="str">
        <f>IF(L555&lt;&gt;"0006","nem kell",IF(AND(VLOOKUP($A555,pü_tétel_csop!$A:$B,1,1)&lt;=$A555,VLOOKUP($A555,pü_tétel_csop!$A:$B,2,1)&gt;=$A555),VLOOKUP($A555,pü_tétel_csop!$A:$D,4,1),"nincs besorolva"))</f>
        <v>BE12</v>
      </c>
    </row>
    <row r="556" spans="1:27" x14ac:dyDescent="0.25">
      <c r="A556" s="20" t="s">
        <v>2080</v>
      </c>
      <c r="B556" s="20" t="s">
        <v>2081</v>
      </c>
      <c r="C556" s="20" t="s">
        <v>2082</v>
      </c>
      <c r="D556" s="20" t="s">
        <v>1240</v>
      </c>
      <c r="E556" s="20" t="s">
        <v>1240</v>
      </c>
      <c r="F556" s="20" t="s">
        <v>1241</v>
      </c>
      <c r="G556" s="20" t="s">
        <v>1242</v>
      </c>
      <c r="H556" s="20" t="s">
        <v>1241</v>
      </c>
      <c r="I556" s="20" t="s">
        <v>301</v>
      </c>
      <c r="J556" s="20" t="s">
        <v>1240</v>
      </c>
      <c r="K556" s="20" t="s">
        <v>1240</v>
      </c>
      <c r="L556" s="20" t="s">
        <v>1244</v>
      </c>
      <c r="M556" s="21">
        <v>45643</v>
      </c>
      <c r="N556" t="str">
        <f t="shared" si="104"/>
        <v>9671020022</v>
      </c>
      <c r="O556" t="str">
        <f t="shared" si="105"/>
        <v>Kiegészítő alaptámogatás M 2022</v>
      </c>
      <c r="P556" t="str">
        <f t="shared" si="106"/>
        <v>BE1201</v>
      </c>
      <c r="Q556" t="str">
        <f t="shared" si="107"/>
        <v>Közfeladat finanszírozás</v>
      </c>
      <c r="R556" t="str">
        <f t="shared" si="108"/>
        <v>BE12</v>
      </c>
      <c r="S556" t="str">
        <f t="shared" si="109"/>
        <v>Oktatási,kutatási,művészeti tev.állami támogatása</v>
      </c>
      <c r="T556" t="str">
        <f t="shared" si="110"/>
        <v>BE1</v>
      </c>
      <c r="U556" t="str">
        <f t="shared" si="111"/>
        <v>Bevételek</v>
      </c>
      <c r="V556" t="str">
        <f t="shared" si="112"/>
        <v>BE</v>
      </c>
      <c r="W556" t="str">
        <f t="shared" si="113"/>
        <v>Bevételek</v>
      </c>
      <c r="X556" t="str">
        <f t="shared" si="114"/>
        <v>BEVETELEK</v>
      </c>
      <c r="Y556" t="str">
        <f t="shared" si="115"/>
        <v>Bevételek</v>
      </c>
      <c r="Z556" t="str">
        <f t="shared" si="116"/>
        <v>kell</v>
      </c>
      <c r="AA556" t="str">
        <f>IF(L556&lt;&gt;"0006","nem kell",IF(AND(VLOOKUP($A556,pü_tétel_csop!$A:$B,1,1)&lt;=$A556,VLOOKUP($A556,pü_tétel_csop!$A:$B,2,1)&gt;=$A556),VLOOKUP($A556,pü_tétel_csop!$A:$D,4,1),"nincs besorolva"))</f>
        <v>BE12</v>
      </c>
    </row>
    <row r="557" spans="1:27" x14ac:dyDescent="0.25">
      <c r="A557" s="20" t="s">
        <v>2083</v>
      </c>
      <c r="B557" s="20" t="s">
        <v>2084</v>
      </c>
      <c r="C557" s="20" t="s">
        <v>2085</v>
      </c>
      <c r="D557" s="20" t="s">
        <v>1240</v>
      </c>
      <c r="E557" s="20" t="s">
        <v>1240</v>
      </c>
      <c r="F557" s="20" t="s">
        <v>1241</v>
      </c>
      <c r="G557" s="20" t="s">
        <v>1242</v>
      </c>
      <c r="H557" s="20" t="s">
        <v>1241</v>
      </c>
      <c r="I557" s="20" t="s">
        <v>301</v>
      </c>
      <c r="J557" s="20" t="s">
        <v>1240</v>
      </c>
      <c r="K557" s="20" t="s">
        <v>1240</v>
      </c>
      <c r="L557" s="20" t="s">
        <v>1244</v>
      </c>
      <c r="M557" s="21">
        <v>45643</v>
      </c>
      <c r="N557" t="str">
        <f t="shared" si="104"/>
        <v>9671020023</v>
      </c>
      <c r="O557" t="str">
        <f t="shared" si="105"/>
        <v>Kiegészítő alaptámogatás M 2023</v>
      </c>
      <c r="P557" t="str">
        <f t="shared" si="106"/>
        <v>BE1201</v>
      </c>
      <c r="Q557" t="str">
        <f t="shared" si="107"/>
        <v>Közfeladat finanszírozás</v>
      </c>
      <c r="R557" t="str">
        <f t="shared" si="108"/>
        <v>BE12</v>
      </c>
      <c r="S557" t="str">
        <f t="shared" si="109"/>
        <v>Oktatási,kutatási,művészeti tev.állami támogatása</v>
      </c>
      <c r="T557" t="str">
        <f t="shared" si="110"/>
        <v>BE1</v>
      </c>
      <c r="U557" t="str">
        <f t="shared" si="111"/>
        <v>Bevételek</v>
      </c>
      <c r="V557" t="str">
        <f t="shared" si="112"/>
        <v>BE</v>
      </c>
      <c r="W557" t="str">
        <f t="shared" si="113"/>
        <v>Bevételek</v>
      </c>
      <c r="X557" t="str">
        <f t="shared" si="114"/>
        <v>BEVETELEK</v>
      </c>
      <c r="Y557" t="str">
        <f t="shared" si="115"/>
        <v>Bevételek</v>
      </c>
      <c r="Z557" t="str">
        <f t="shared" si="116"/>
        <v>kell</v>
      </c>
      <c r="AA557" t="str">
        <f>IF(L557&lt;&gt;"0006","nem kell",IF(AND(VLOOKUP($A557,pü_tétel_csop!$A:$B,1,1)&lt;=$A557,VLOOKUP($A557,pü_tétel_csop!$A:$B,2,1)&gt;=$A557),VLOOKUP($A557,pü_tétel_csop!$A:$D,4,1),"nincs besorolva"))</f>
        <v>BE12</v>
      </c>
    </row>
    <row r="558" spans="1:27" x14ac:dyDescent="0.25">
      <c r="A558" s="20" t="s">
        <v>305</v>
      </c>
      <c r="B558" s="20" t="s">
        <v>1885</v>
      </c>
      <c r="C558" s="20" t="s">
        <v>1886</v>
      </c>
      <c r="D558" s="20" t="s">
        <v>1240</v>
      </c>
      <c r="E558" s="20" t="s">
        <v>1240</v>
      </c>
      <c r="F558" s="20" t="s">
        <v>1241</v>
      </c>
      <c r="G558" s="20" t="s">
        <v>1242</v>
      </c>
      <c r="H558" s="20" t="s">
        <v>1241</v>
      </c>
      <c r="I558" s="20" t="s">
        <v>301</v>
      </c>
      <c r="J558" s="20" t="s">
        <v>1240</v>
      </c>
      <c r="K558" s="20" t="s">
        <v>1240</v>
      </c>
      <c r="L558" s="20" t="s">
        <v>1244</v>
      </c>
      <c r="M558" s="21">
        <v>45643</v>
      </c>
      <c r="N558" t="str">
        <f t="shared" si="104"/>
        <v>9671030000</v>
      </c>
      <c r="O558" t="str">
        <f t="shared" si="105"/>
        <v>Teljesítményarányos alaptámogatás M</v>
      </c>
      <c r="P558" t="str">
        <f t="shared" si="106"/>
        <v>BE1201</v>
      </c>
      <c r="Q558" t="str">
        <f t="shared" si="107"/>
        <v>Közfeladat finanszírozás</v>
      </c>
      <c r="R558" t="str">
        <f t="shared" si="108"/>
        <v>BE12</v>
      </c>
      <c r="S558" t="str">
        <f t="shared" si="109"/>
        <v>Oktatási,kutatási,művészeti tev.állami támogatása</v>
      </c>
      <c r="T558" t="str">
        <f t="shared" si="110"/>
        <v>BE1</v>
      </c>
      <c r="U558" t="str">
        <f t="shared" si="111"/>
        <v>Bevételek</v>
      </c>
      <c r="V558" t="str">
        <f t="shared" si="112"/>
        <v>BE</v>
      </c>
      <c r="W558" t="str">
        <f t="shared" si="113"/>
        <v>Bevételek</v>
      </c>
      <c r="X558" t="str">
        <f t="shared" si="114"/>
        <v>BEVETELEK</v>
      </c>
      <c r="Y558" t="str">
        <f t="shared" si="115"/>
        <v>Bevételek</v>
      </c>
      <c r="Z558" t="str">
        <f t="shared" si="116"/>
        <v>kell</v>
      </c>
      <c r="AA558" t="str">
        <f>IF(L558&lt;&gt;"0006","nem kell",IF(AND(VLOOKUP($A558,pü_tétel_csop!$A:$B,1,1)&lt;=$A558,VLOOKUP($A558,pü_tétel_csop!$A:$B,2,1)&gt;=$A558),VLOOKUP($A558,pü_tétel_csop!$A:$D,4,1),"nincs besorolva"))</f>
        <v>BE12</v>
      </c>
    </row>
    <row r="559" spans="1:27" x14ac:dyDescent="0.25">
      <c r="A559" s="20" t="s">
        <v>2086</v>
      </c>
      <c r="B559" s="20" t="s">
        <v>2087</v>
      </c>
      <c r="C559" s="20" t="s">
        <v>2088</v>
      </c>
      <c r="D559" s="20" t="s">
        <v>1240</v>
      </c>
      <c r="E559" s="20" t="s">
        <v>1240</v>
      </c>
      <c r="F559" s="20" t="s">
        <v>1241</v>
      </c>
      <c r="G559" s="20" t="s">
        <v>1242</v>
      </c>
      <c r="H559" s="20" t="s">
        <v>1241</v>
      </c>
      <c r="I559" s="20" t="s">
        <v>301</v>
      </c>
      <c r="J559" s="20" t="s">
        <v>1240</v>
      </c>
      <c r="K559" s="20" t="s">
        <v>1240</v>
      </c>
      <c r="L559" s="20" t="s">
        <v>1244</v>
      </c>
      <c r="M559" s="21">
        <v>45643</v>
      </c>
      <c r="N559" t="str">
        <f t="shared" si="104"/>
        <v>9671030021</v>
      </c>
      <c r="O559" t="str">
        <f t="shared" si="105"/>
        <v>Teljesítményarányos alaptámogatás M 2021</v>
      </c>
      <c r="P559" t="str">
        <f t="shared" si="106"/>
        <v>BE1201</v>
      </c>
      <c r="Q559" t="str">
        <f t="shared" si="107"/>
        <v>Közfeladat finanszírozás</v>
      </c>
      <c r="R559" t="str">
        <f t="shared" si="108"/>
        <v>BE12</v>
      </c>
      <c r="S559" t="str">
        <f t="shared" si="109"/>
        <v>Oktatási,kutatási,művészeti tev.állami támogatása</v>
      </c>
      <c r="T559" t="str">
        <f t="shared" si="110"/>
        <v>BE1</v>
      </c>
      <c r="U559" t="str">
        <f t="shared" si="111"/>
        <v>Bevételek</v>
      </c>
      <c r="V559" t="str">
        <f t="shared" si="112"/>
        <v>BE</v>
      </c>
      <c r="W559" t="str">
        <f t="shared" si="113"/>
        <v>Bevételek</v>
      </c>
      <c r="X559" t="str">
        <f t="shared" si="114"/>
        <v>BEVETELEK</v>
      </c>
      <c r="Y559" t="str">
        <f t="shared" si="115"/>
        <v>Bevételek</v>
      </c>
      <c r="Z559" t="str">
        <f t="shared" si="116"/>
        <v>kell</v>
      </c>
      <c r="AA559" t="str">
        <f>IF(L559&lt;&gt;"0006","nem kell",IF(AND(VLOOKUP($A559,pü_tétel_csop!$A:$B,1,1)&lt;=$A559,VLOOKUP($A559,pü_tétel_csop!$A:$B,2,1)&gt;=$A559),VLOOKUP($A559,pü_tétel_csop!$A:$D,4,1),"nincs besorolva"))</f>
        <v>BE12</v>
      </c>
    </row>
    <row r="560" spans="1:27" x14ac:dyDescent="0.25">
      <c r="A560" s="20" t="s">
        <v>2089</v>
      </c>
      <c r="B560" s="20" t="s">
        <v>2090</v>
      </c>
      <c r="C560" s="20" t="s">
        <v>2091</v>
      </c>
      <c r="D560" s="20" t="s">
        <v>1240</v>
      </c>
      <c r="E560" s="20" t="s">
        <v>1240</v>
      </c>
      <c r="F560" s="20" t="s">
        <v>1241</v>
      </c>
      <c r="G560" s="20" t="s">
        <v>1242</v>
      </c>
      <c r="H560" s="20" t="s">
        <v>1241</v>
      </c>
      <c r="I560" s="20" t="s">
        <v>301</v>
      </c>
      <c r="J560" s="20" t="s">
        <v>1240</v>
      </c>
      <c r="K560" s="20" t="s">
        <v>1240</v>
      </c>
      <c r="L560" s="20" t="s">
        <v>1244</v>
      </c>
      <c r="M560" s="21">
        <v>45643</v>
      </c>
      <c r="N560" t="str">
        <f t="shared" si="104"/>
        <v>9671030022</v>
      </c>
      <c r="O560" t="str">
        <f t="shared" si="105"/>
        <v>Teljesítményarányos alaptámogatás M 2022</v>
      </c>
      <c r="P560" t="str">
        <f t="shared" si="106"/>
        <v>BE1201</v>
      </c>
      <c r="Q560" t="str">
        <f t="shared" si="107"/>
        <v>Közfeladat finanszírozás</v>
      </c>
      <c r="R560" t="str">
        <f t="shared" si="108"/>
        <v>BE12</v>
      </c>
      <c r="S560" t="str">
        <f t="shared" si="109"/>
        <v>Oktatási,kutatási,művészeti tev.állami támogatása</v>
      </c>
      <c r="T560" t="str">
        <f t="shared" si="110"/>
        <v>BE1</v>
      </c>
      <c r="U560" t="str">
        <f t="shared" si="111"/>
        <v>Bevételek</v>
      </c>
      <c r="V560" t="str">
        <f t="shared" si="112"/>
        <v>BE</v>
      </c>
      <c r="W560" t="str">
        <f t="shared" si="113"/>
        <v>Bevételek</v>
      </c>
      <c r="X560" t="str">
        <f t="shared" si="114"/>
        <v>BEVETELEK</v>
      </c>
      <c r="Y560" t="str">
        <f t="shared" si="115"/>
        <v>Bevételek</v>
      </c>
      <c r="Z560" t="str">
        <f t="shared" si="116"/>
        <v>kell</v>
      </c>
      <c r="AA560" t="str">
        <f>IF(L560&lt;&gt;"0006","nem kell",IF(AND(VLOOKUP($A560,pü_tétel_csop!$A:$B,1,1)&lt;=$A560,VLOOKUP($A560,pü_tétel_csop!$A:$B,2,1)&gt;=$A560),VLOOKUP($A560,pü_tétel_csop!$A:$D,4,1),"nincs besorolva"))</f>
        <v>BE12</v>
      </c>
    </row>
    <row r="561" spans="1:27" x14ac:dyDescent="0.25">
      <c r="A561" s="20" t="s">
        <v>2092</v>
      </c>
      <c r="B561" s="20" t="s">
        <v>2093</v>
      </c>
      <c r="C561" s="20" t="s">
        <v>2094</v>
      </c>
      <c r="D561" s="20" t="s">
        <v>1240</v>
      </c>
      <c r="E561" s="20" t="s">
        <v>1240</v>
      </c>
      <c r="F561" s="20" t="s">
        <v>1241</v>
      </c>
      <c r="G561" s="20" t="s">
        <v>1242</v>
      </c>
      <c r="H561" s="20" t="s">
        <v>1241</v>
      </c>
      <c r="I561" s="20" t="s">
        <v>301</v>
      </c>
      <c r="J561" s="20" t="s">
        <v>1240</v>
      </c>
      <c r="K561" s="20" t="s">
        <v>1240</v>
      </c>
      <c r="L561" s="20" t="s">
        <v>1244</v>
      </c>
      <c r="M561" s="21">
        <v>45643</v>
      </c>
      <c r="N561" t="str">
        <f t="shared" si="104"/>
        <v>9671030023</v>
      </c>
      <c r="O561" t="str">
        <f t="shared" si="105"/>
        <v>Teljesítményarányos alaptámogatás M 2023</v>
      </c>
      <c r="P561" t="str">
        <f t="shared" si="106"/>
        <v>BE1201</v>
      </c>
      <c r="Q561" t="str">
        <f t="shared" si="107"/>
        <v>Közfeladat finanszírozás</v>
      </c>
      <c r="R561" t="str">
        <f t="shared" si="108"/>
        <v>BE12</v>
      </c>
      <c r="S561" t="str">
        <f t="shared" si="109"/>
        <v>Oktatási,kutatási,művészeti tev.állami támogatása</v>
      </c>
      <c r="T561" t="str">
        <f t="shared" si="110"/>
        <v>BE1</v>
      </c>
      <c r="U561" t="str">
        <f t="shared" si="111"/>
        <v>Bevételek</v>
      </c>
      <c r="V561" t="str">
        <f t="shared" si="112"/>
        <v>BE</v>
      </c>
      <c r="W561" t="str">
        <f t="shared" si="113"/>
        <v>Bevételek</v>
      </c>
      <c r="X561" t="str">
        <f t="shared" si="114"/>
        <v>BEVETELEK</v>
      </c>
      <c r="Y561" t="str">
        <f t="shared" si="115"/>
        <v>Bevételek</v>
      </c>
      <c r="Z561" t="str">
        <f t="shared" si="116"/>
        <v>kell</v>
      </c>
      <c r="AA561" t="str">
        <f>IF(L561&lt;&gt;"0006","nem kell",IF(AND(VLOOKUP($A561,pü_tétel_csop!$A:$B,1,1)&lt;=$A561,VLOOKUP($A561,pü_tétel_csop!$A:$B,2,1)&gt;=$A561),VLOOKUP($A561,pü_tétel_csop!$A:$D,4,1),"nincs besorolva"))</f>
        <v>BE12</v>
      </c>
    </row>
    <row r="562" spans="1:27" x14ac:dyDescent="0.25">
      <c r="A562" s="20" t="s">
        <v>2291</v>
      </c>
      <c r="B562" s="20" t="s">
        <v>2292</v>
      </c>
      <c r="C562" s="20" t="s">
        <v>2293</v>
      </c>
      <c r="D562" s="20" t="s">
        <v>1240</v>
      </c>
      <c r="E562" s="20" t="s">
        <v>1240</v>
      </c>
      <c r="F562" s="20" t="s">
        <v>1241</v>
      </c>
      <c r="G562" s="20" t="s">
        <v>1242</v>
      </c>
      <c r="H562" s="20" t="s">
        <v>1241</v>
      </c>
      <c r="I562" s="20" t="s">
        <v>301</v>
      </c>
      <c r="J562" s="20" t="s">
        <v>1240</v>
      </c>
      <c r="K562" s="20" t="s">
        <v>1240</v>
      </c>
      <c r="L562" s="20" t="s">
        <v>1244</v>
      </c>
      <c r="M562" s="21">
        <v>45643</v>
      </c>
      <c r="N562" t="str">
        <f t="shared" si="104"/>
        <v>9671030024</v>
      </c>
      <c r="O562" t="str">
        <f t="shared" si="105"/>
        <v>Teljesítményarányos alaptámogatás M 2024</v>
      </c>
      <c r="P562" t="str">
        <f t="shared" si="106"/>
        <v>BE1201</v>
      </c>
      <c r="Q562" t="str">
        <f t="shared" si="107"/>
        <v>Közfeladat finanszírozás</v>
      </c>
      <c r="R562" t="str">
        <f t="shared" si="108"/>
        <v>BE12</v>
      </c>
      <c r="S562" t="str">
        <f t="shared" si="109"/>
        <v>Oktatási,kutatási,művészeti tev.állami támogatása</v>
      </c>
      <c r="T562" t="str">
        <f t="shared" si="110"/>
        <v>BE1</v>
      </c>
      <c r="U562" t="str">
        <f t="shared" si="111"/>
        <v>Bevételek</v>
      </c>
      <c r="V562" t="str">
        <f t="shared" si="112"/>
        <v>BE</v>
      </c>
      <c r="W562" t="str">
        <f t="shared" si="113"/>
        <v>Bevételek</v>
      </c>
      <c r="X562" t="str">
        <f t="shared" si="114"/>
        <v>BEVETELEK</v>
      </c>
      <c r="Y562" t="str">
        <f t="shared" si="115"/>
        <v>Bevételek</v>
      </c>
      <c r="Z562" t="str">
        <f t="shared" si="116"/>
        <v>kell</v>
      </c>
      <c r="AA562" t="str">
        <f>IF(L562&lt;&gt;"0006","nem kell",IF(AND(VLOOKUP($A562,pü_tétel_csop!$A:$B,1,1)&lt;=$A562,VLOOKUP($A562,pü_tétel_csop!$A:$B,2,1)&gt;=$A562),VLOOKUP($A562,pü_tétel_csop!$A:$D,4,1),"nincs besorolva"))</f>
        <v>BE12</v>
      </c>
    </row>
    <row r="563" spans="1:27" x14ac:dyDescent="0.25">
      <c r="A563" s="20" t="s">
        <v>2443</v>
      </c>
      <c r="B563" s="20" t="s">
        <v>2444</v>
      </c>
      <c r="C563" s="20" t="s">
        <v>2445</v>
      </c>
      <c r="D563" s="20" t="s">
        <v>1240</v>
      </c>
      <c r="E563" s="20" t="s">
        <v>1240</v>
      </c>
      <c r="F563" s="20" t="s">
        <v>1241</v>
      </c>
      <c r="G563" s="20" t="s">
        <v>1242</v>
      </c>
      <c r="H563" s="20" t="s">
        <v>1241</v>
      </c>
      <c r="I563" s="20" t="s">
        <v>301</v>
      </c>
      <c r="J563" s="20" t="s">
        <v>1240</v>
      </c>
      <c r="K563" s="20" t="s">
        <v>1240</v>
      </c>
      <c r="L563" s="20" t="s">
        <v>1244</v>
      </c>
      <c r="M563" s="21">
        <v>45702</v>
      </c>
      <c r="N563" t="str">
        <f t="shared" si="104"/>
        <v>9671030025</v>
      </c>
      <c r="O563" t="str">
        <f t="shared" si="105"/>
        <v>Teljesítményarányos alaptámogatás M 2025</v>
      </c>
      <c r="P563" t="str">
        <f t="shared" si="106"/>
        <v>BE1201</v>
      </c>
      <c r="Q563" t="str">
        <f t="shared" si="107"/>
        <v>Közfeladat finanszírozás</v>
      </c>
      <c r="R563" t="str">
        <f t="shared" si="108"/>
        <v>BE12</v>
      </c>
      <c r="S563" t="str">
        <f t="shared" si="109"/>
        <v>Oktatási,kutatási,művészeti tev.állami támogatása</v>
      </c>
      <c r="T563" t="str">
        <f t="shared" si="110"/>
        <v>BE1</v>
      </c>
      <c r="U563" t="str">
        <f t="shared" si="111"/>
        <v>Bevételek</v>
      </c>
      <c r="V563" t="str">
        <f t="shared" si="112"/>
        <v>BE</v>
      </c>
      <c r="W563" t="str">
        <f t="shared" si="113"/>
        <v>Bevételek</v>
      </c>
      <c r="X563" t="str">
        <f t="shared" si="114"/>
        <v>BEVETELEK</v>
      </c>
      <c r="Y563" t="str">
        <f t="shared" si="115"/>
        <v>Bevételek</v>
      </c>
      <c r="Z563" t="str">
        <f t="shared" si="116"/>
        <v>kell</v>
      </c>
      <c r="AA563" t="str">
        <f>IF(L563&lt;&gt;"0006","nem kell",IF(AND(VLOOKUP($A563,pü_tétel_csop!$A:$B,1,1)&lt;=$A563,VLOOKUP($A563,pü_tétel_csop!$A:$B,2,1)&gt;=$A563),VLOOKUP($A563,pü_tétel_csop!$A:$D,4,1),"nincs besorolva"))</f>
        <v>BE12</v>
      </c>
    </row>
    <row r="564" spans="1:27" x14ac:dyDescent="0.25">
      <c r="A564" s="20" t="s">
        <v>306</v>
      </c>
      <c r="B564" s="20" t="s">
        <v>1887</v>
      </c>
      <c r="C564" s="20" t="s">
        <v>1888</v>
      </c>
      <c r="D564" s="20" t="s">
        <v>1240</v>
      </c>
      <c r="E564" s="20" t="s">
        <v>1240</v>
      </c>
      <c r="F564" s="20" t="s">
        <v>1241</v>
      </c>
      <c r="G564" s="20" t="s">
        <v>1242</v>
      </c>
      <c r="H564" s="20" t="s">
        <v>1241</v>
      </c>
      <c r="I564" s="20" t="s">
        <v>301</v>
      </c>
      <c r="J564" s="20" t="s">
        <v>1240</v>
      </c>
      <c r="K564" s="20" t="s">
        <v>1240</v>
      </c>
      <c r="L564" s="20" t="s">
        <v>1244</v>
      </c>
      <c r="M564" s="21">
        <v>45643</v>
      </c>
      <c r="N564" t="str">
        <f t="shared" si="104"/>
        <v>9671040000</v>
      </c>
      <c r="O564" t="str">
        <f t="shared" si="105"/>
        <v>Hallgatói juttatások támogatása M</v>
      </c>
      <c r="P564" t="str">
        <f t="shared" si="106"/>
        <v>BE1201</v>
      </c>
      <c r="Q564" t="str">
        <f t="shared" si="107"/>
        <v>Közfeladat finanszírozás</v>
      </c>
      <c r="R564" t="str">
        <f t="shared" si="108"/>
        <v>BE12</v>
      </c>
      <c r="S564" t="str">
        <f t="shared" si="109"/>
        <v>Oktatási,kutatási,művészeti tev.állami támogatása</v>
      </c>
      <c r="T564" t="str">
        <f t="shared" si="110"/>
        <v>BE1</v>
      </c>
      <c r="U564" t="str">
        <f t="shared" si="111"/>
        <v>Bevételek</v>
      </c>
      <c r="V564" t="str">
        <f t="shared" si="112"/>
        <v>BE</v>
      </c>
      <c r="W564" t="str">
        <f t="shared" si="113"/>
        <v>Bevételek</v>
      </c>
      <c r="X564" t="str">
        <f t="shared" si="114"/>
        <v>BEVETELEK</v>
      </c>
      <c r="Y564" t="str">
        <f t="shared" si="115"/>
        <v>Bevételek</v>
      </c>
      <c r="Z564" t="str">
        <f t="shared" si="116"/>
        <v>kell</v>
      </c>
      <c r="AA564" t="str">
        <f>IF(L564&lt;&gt;"0006","nem kell",IF(AND(VLOOKUP($A564,pü_tétel_csop!$A:$B,1,1)&lt;=$A564,VLOOKUP($A564,pü_tétel_csop!$A:$B,2,1)&gt;=$A564),VLOOKUP($A564,pü_tétel_csop!$A:$D,4,1),"nincs besorolva"))</f>
        <v>BE12</v>
      </c>
    </row>
    <row r="565" spans="1:27" x14ac:dyDescent="0.25">
      <c r="A565" s="20" t="s">
        <v>307</v>
      </c>
      <c r="B565" s="20" t="s">
        <v>1889</v>
      </c>
      <c r="C565" s="20" t="s">
        <v>1890</v>
      </c>
      <c r="D565" s="20" t="s">
        <v>1240</v>
      </c>
      <c r="E565" s="20" t="s">
        <v>1240</v>
      </c>
      <c r="F565" s="20" t="s">
        <v>1241</v>
      </c>
      <c r="G565" s="20" t="s">
        <v>1242</v>
      </c>
      <c r="H565" s="20" t="s">
        <v>1241</v>
      </c>
      <c r="I565" s="20" t="s">
        <v>301</v>
      </c>
      <c r="J565" s="20" t="s">
        <v>1240</v>
      </c>
      <c r="K565" s="20" t="s">
        <v>1240</v>
      </c>
      <c r="L565" s="20" t="s">
        <v>1244</v>
      </c>
      <c r="M565" s="21">
        <v>45643</v>
      </c>
      <c r="N565" t="str">
        <f t="shared" si="104"/>
        <v>9671050000</v>
      </c>
      <c r="O565" t="str">
        <f t="shared" si="105"/>
        <v>Minőségi bázistámogatás M</v>
      </c>
      <c r="P565" t="str">
        <f t="shared" si="106"/>
        <v>BE1201</v>
      </c>
      <c r="Q565" t="str">
        <f t="shared" si="107"/>
        <v>Közfeladat finanszírozás</v>
      </c>
      <c r="R565" t="str">
        <f t="shared" si="108"/>
        <v>BE12</v>
      </c>
      <c r="S565" t="str">
        <f t="shared" si="109"/>
        <v>Oktatási,kutatási,művészeti tev.állami támogatása</v>
      </c>
      <c r="T565" t="str">
        <f t="shared" si="110"/>
        <v>BE1</v>
      </c>
      <c r="U565" t="str">
        <f t="shared" si="111"/>
        <v>Bevételek</v>
      </c>
      <c r="V565" t="str">
        <f t="shared" si="112"/>
        <v>BE</v>
      </c>
      <c r="W565" t="str">
        <f t="shared" si="113"/>
        <v>Bevételek</v>
      </c>
      <c r="X565" t="str">
        <f t="shared" si="114"/>
        <v>BEVETELEK</v>
      </c>
      <c r="Y565" t="str">
        <f t="shared" si="115"/>
        <v>Bevételek</v>
      </c>
      <c r="Z565" t="str">
        <f t="shared" si="116"/>
        <v>kell</v>
      </c>
      <c r="AA565" t="str">
        <f>IF(L565&lt;&gt;"0006","nem kell",IF(AND(VLOOKUP($A565,pü_tétel_csop!$A:$B,1,1)&lt;=$A565,VLOOKUP($A565,pü_tétel_csop!$A:$B,2,1)&gt;=$A565),VLOOKUP($A565,pü_tétel_csop!$A:$D,4,1),"nincs besorolva"))</f>
        <v>BE12</v>
      </c>
    </row>
    <row r="566" spans="1:27" x14ac:dyDescent="0.25">
      <c r="A566" s="20" t="s">
        <v>308</v>
      </c>
      <c r="B566" s="20" t="s">
        <v>1891</v>
      </c>
      <c r="C566" s="20" t="s">
        <v>1892</v>
      </c>
      <c r="D566" s="20" t="s">
        <v>1240</v>
      </c>
      <c r="E566" s="20" t="s">
        <v>1240</v>
      </c>
      <c r="F566" s="20" t="s">
        <v>1241</v>
      </c>
      <c r="G566" s="20" t="s">
        <v>1242</v>
      </c>
      <c r="H566" s="20" t="s">
        <v>1241</v>
      </c>
      <c r="I566" s="20" t="s">
        <v>301</v>
      </c>
      <c r="J566" s="20" t="s">
        <v>1240</v>
      </c>
      <c r="K566" s="20" t="s">
        <v>1240</v>
      </c>
      <c r="L566" s="20" t="s">
        <v>1244</v>
      </c>
      <c r="M566" s="21">
        <v>45643</v>
      </c>
      <c r="N566" t="str">
        <f t="shared" si="104"/>
        <v>9671060000</v>
      </c>
      <c r="O566" t="str">
        <f t="shared" si="105"/>
        <v>Teljesítményarányos minőségi támogatás M</v>
      </c>
      <c r="P566" t="str">
        <f t="shared" si="106"/>
        <v>BE1201</v>
      </c>
      <c r="Q566" t="str">
        <f t="shared" si="107"/>
        <v>Közfeladat finanszírozás</v>
      </c>
      <c r="R566" t="str">
        <f t="shared" si="108"/>
        <v>BE12</v>
      </c>
      <c r="S566" t="str">
        <f t="shared" si="109"/>
        <v>Oktatási,kutatási,művészeti tev.állami támogatása</v>
      </c>
      <c r="T566" t="str">
        <f t="shared" si="110"/>
        <v>BE1</v>
      </c>
      <c r="U566" t="str">
        <f t="shared" si="111"/>
        <v>Bevételek</v>
      </c>
      <c r="V566" t="str">
        <f t="shared" si="112"/>
        <v>BE</v>
      </c>
      <c r="W566" t="str">
        <f t="shared" si="113"/>
        <v>Bevételek</v>
      </c>
      <c r="X566" t="str">
        <f t="shared" si="114"/>
        <v>BEVETELEK</v>
      </c>
      <c r="Y566" t="str">
        <f t="shared" si="115"/>
        <v>Bevételek</v>
      </c>
      <c r="Z566" t="str">
        <f t="shared" si="116"/>
        <v>kell</v>
      </c>
      <c r="AA566" t="str">
        <f>IF(L566&lt;&gt;"0006","nem kell",IF(AND(VLOOKUP($A566,pü_tétel_csop!$A:$B,1,1)&lt;=$A566,VLOOKUP($A566,pü_tétel_csop!$A:$B,2,1)&gt;=$A566),VLOOKUP($A566,pü_tétel_csop!$A:$D,4,1),"nincs besorolva"))</f>
        <v>BE12</v>
      </c>
    </row>
    <row r="567" spans="1:27" x14ac:dyDescent="0.25">
      <c r="A567" s="20" t="s">
        <v>2383</v>
      </c>
      <c r="B567" s="20" t="s">
        <v>2384</v>
      </c>
      <c r="C567" s="20" t="s">
        <v>2385</v>
      </c>
      <c r="D567" s="20" t="s">
        <v>1240</v>
      </c>
      <c r="E567" s="20" t="s">
        <v>1240</v>
      </c>
      <c r="F567" s="20" t="s">
        <v>1241</v>
      </c>
      <c r="G567" s="20" t="s">
        <v>1242</v>
      </c>
      <c r="H567" s="20" t="s">
        <v>1241</v>
      </c>
      <c r="I567" s="20" t="s">
        <v>301</v>
      </c>
      <c r="J567" s="20" t="s">
        <v>1240</v>
      </c>
      <c r="K567" s="20" t="s">
        <v>1240</v>
      </c>
      <c r="L567" s="20" t="s">
        <v>1244</v>
      </c>
      <c r="M567" s="21">
        <v>45643</v>
      </c>
      <c r="N567" t="str">
        <f t="shared" si="104"/>
        <v>9671060023</v>
      </c>
      <c r="O567" t="str">
        <f t="shared" si="105"/>
        <v>Teljesítményarányos minőségi támogatás M 2023</v>
      </c>
      <c r="P567" t="str">
        <f t="shared" si="106"/>
        <v>BE1201</v>
      </c>
      <c r="Q567" t="str">
        <f t="shared" si="107"/>
        <v>Közfeladat finanszírozás</v>
      </c>
      <c r="R567" t="str">
        <f t="shared" si="108"/>
        <v>BE12</v>
      </c>
      <c r="S567" t="str">
        <f t="shared" si="109"/>
        <v>Oktatási,kutatási,művészeti tev.állami támogatása</v>
      </c>
      <c r="T567" t="str">
        <f t="shared" si="110"/>
        <v>BE1</v>
      </c>
      <c r="U567" t="str">
        <f t="shared" si="111"/>
        <v>Bevételek</v>
      </c>
      <c r="V567" t="str">
        <f t="shared" si="112"/>
        <v>BE</v>
      </c>
      <c r="W567" t="str">
        <f t="shared" si="113"/>
        <v>Bevételek</v>
      </c>
      <c r="X567" t="str">
        <f t="shared" si="114"/>
        <v>BEVETELEK</v>
      </c>
      <c r="Y567" t="str">
        <f t="shared" si="115"/>
        <v>Bevételek</v>
      </c>
      <c r="Z567" t="str">
        <f t="shared" si="116"/>
        <v>kell</v>
      </c>
      <c r="AA567" t="str">
        <f>IF(L567&lt;&gt;"0006","nem kell",IF(AND(VLOOKUP($A567,pü_tétel_csop!$A:$B,1,1)&lt;=$A567,VLOOKUP($A567,pü_tétel_csop!$A:$B,2,1)&gt;=$A567),VLOOKUP($A567,pü_tétel_csop!$A:$D,4,1),"nincs besorolva"))</f>
        <v>BE12</v>
      </c>
    </row>
    <row r="568" spans="1:27" x14ac:dyDescent="0.25">
      <c r="A568" s="20" t="s">
        <v>2294</v>
      </c>
      <c r="B568" s="20" t="s">
        <v>2295</v>
      </c>
      <c r="C568" s="20" t="s">
        <v>2296</v>
      </c>
      <c r="D568" s="20" t="s">
        <v>1240</v>
      </c>
      <c r="E568" s="20" t="s">
        <v>1240</v>
      </c>
      <c r="F568" s="20" t="s">
        <v>1241</v>
      </c>
      <c r="G568" s="20" t="s">
        <v>1242</v>
      </c>
      <c r="H568" s="20" t="s">
        <v>1241</v>
      </c>
      <c r="I568" s="20" t="s">
        <v>301</v>
      </c>
      <c r="J568" s="20" t="s">
        <v>1240</v>
      </c>
      <c r="K568" s="20" t="s">
        <v>1240</v>
      </c>
      <c r="L568" s="20" t="s">
        <v>1244</v>
      </c>
      <c r="M568" s="21">
        <v>45643</v>
      </c>
      <c r="N568" t="str">
        <f t="shared" si="104"/>
        <v>9671060024</v>
      </c>
      <c r="O568" t="str">
        <f t="shared" si="105"/>
        <v>Teljesítményarányos minőségi támogatás M 2024</v>
      </c>
      <c r="P568" t="str">
        <f t="shared" si="106"/>
        <v>BE1201</v>
      </c>
      <c r="Q568" t="str">
        <f t="shared" si="107"/>
        <v>Közfeladat finanszírozás</v>
      </c>
      <c r="R568" t="str">
        <f t="shared" si="108"/>
        <v>BE12</v>
      </c>
      <c r="S568" t="str">
        <f t="shared" si="109"/>
        <v>Oktatási,kutatási,művészeti tev.állami támogatása</v>
      </c>
      <c r="T568" t="str">
        <f t="shared" si="110"/>
        <v>BE1</v>
      </c>
      <c r="U568" t="str">
        <f t="shared" si="111"/>
        <v>Bevételek</v>
      </c>
      <c r="V568" t="str">
        <f t="shared" si="112"/>
        <v>BE</v>
      </c>
      <c r="W568" t="str">
        <f t="shared" si="113"/>
        <v>Bevételek</v>
      </c>
      <c r="X568" t="str">
        <f t="shared" si="114"/>
        <v>BEVETELEK</v>
      </c>
      <c r="Y568" t="str">
        <f t="shared" si="115"/>
        <v>Bevételek</v>
      </c>
      <c r="Z568" t="str">
        <f t="shared" si="116"/>
        <v>kell</v>
      </c>
      <c r="AA568" t="str">
        <f>IF(L568&lt;&gt;"0006","nem kell",IF(AND(VLOOKUP($A568,pü_tétel_csop!$A:$B,1,1)&lt;=$A568,VLOOKUP($A568,pü_tétel_csop!$A:$B,2,1)&gt;=$A568),VLOOKUP($A568,pü_tétel_csop!$A:$D,4,1),"nincs besorolva"))</f>
        <v>BE12</v>
      </c>
    </row>
    <row r="569" spans="1:27" x14ac:dyDescent="0.25">
      <c r="A569" s="20" t="s">
        <v>2449</v>
      </c>
      <c r="B569" s="20" t="s">
        <v>2450</v>
      </c>
      <c r="C569" s="20" t="s">
        <v>2451</v>
      </c>
      <c r="D569" s="20" t="s">
        <v>1240</v>
      </c>
      <c r="E569" s="20" t="s">
        <v>1240</v>
      </c>
      <c r="F569" s="20" t="s">
        <v>1241</v>
      </c>
      <c r="G569" s="20" t="s">
        <v>1242</v>
      </c>
      <c r="H569" s="20" t="s">
        <v>1241</v>
      </c>
      <c r="I569" s="20" t="s">
        <v>301</v>
      </c>
      <c r="J569" s="20" t="s">
        <v>1240</v>
      </c>
      <c r="K569" s="20" t="s">
        <v>1240</v>
      </c>
      <c r="L569" s="20" t="s">
        <v>1244</v>
      </c>
      <c r="M569" s="21">
        <v>45705</v>
      </c>
      <c r="N569" t="str">
        <f t="shared" si="104"/>
        <v>9671060025</v>
      </c>
      <c r="O569" t="str">
        <f t="shared" si="105"/>
        <v>Teljesítményarányos minőségi támogatás M 2025</v>
      </c>
      <c r="P569" t="str">
        <f t="shared" si="106"/>
        <v>BE1201</v>
      </c>
      <c r="Q569" t="str">
        <f t="shared" si="107"/>
        <v>Közfeladat finanszírozás</v>
      </c>
      <c r="R569" t="str">
        <f t="shared" si="108"/>
        <v>BE12</v>
      </c>
      <c r="S569" t="str">
        <f t="shared" si="109"/>
        <v>Oktatási,kutatási,művészeti tev.állami támogatása</v>
      </c>
      <c r="T569" t="str">
        <f t="shared" si="110"/>
        <v>BE1</v>
      </c>
      <c r="U569" t="str">
        <f t="shared" si="111"/>
        <v>Bevételek</v>
      </c>
      <c r="V569" t="str">
        <f t="shared" si="112"/>
        <v>BE</v>
      </c>
      <c r="W569" t="str">
        <f t="shared" si="113"/>
        <v>Bevételek</v>
      </c>
      <c r="X569" t="str">
        <f t="shared" si="114"/>
        <v>BEVETELEK</v>
      </c>
      <c r="Y569" t="str">
        <f t="shared" si="115"/>
        <v>Bevételek</v>
      </c>
      <c r="Z569" t="str">
        <f t="shared" si="116"/>
        <v>kell</v>
      </c>
      <c r="AA569" t="str">
        <f>IF(L569&lt;&gt;"0006","nem kell",IF(AND(VLOOKUP($A569,pü_tétel_csop!$A:$B,1,1)&lt;=$A569,VLOOKUP($A569,pü_tétel_csop!$A:$B,2,1)&gt;=$A569),VLOOKUP($A569,pü_tétel_csop!$A:$D,4,1),"nincs besorolva"))</f>
        <v>BE12</v>
      </c>
    </row>
    <row r="570" spans="1:27" x14ac:dyDescent="0.25">
      <c r="A570" s="20" t="s">
        <v>309</v>
      </c>
      <c r="B570" s="20" t="s">
        <v>1893</v>
      </c>
      <c r="C570" s="20" t="s">
        <v>1894</v>
      </c>
      <c r="D570" s="20" t="s">
        <v>1240</v>
      </c>
      <c r="E570" s="20" t="s">
        <v>1240</v>
      </c>
      <c r="F570" s="20" t="s">
        <v>1241</v>
      </c>
      <c r="G570" s="20" t="s">
        <v>1242</v>
      </c>
      <c r="H570" s="20" t="s">
        <v>1241</v>
      </c>
      <c r="I570" s="20" t="s">
        <v>301</v>
      </c>
      <c r="J570" s="20" t="s">
        <v>1240</v>
      </c>
      <c r="K570" s="20" t="s">
        <v>1240</v>
      </c>
      <c r="L570" s="20" t="s">
        <v>1244</v>
      </c>
      <c r="M570" s="21">
        <v>45643</v>
      </c>
      <c r="N570" t="str">
        <f t="shared" si="104"/>
        <v>9671070000</v>
      </c>
      <c r="O570" t="str">
        <f t="shared" si="105"/>
        <v>Kiegészítő minőségi támogatás M</v>
      </c>
      <c r="P570" t="str">
        <f t="shared" si="106"/>
        <v>BE1201</v>
      </c>
      <c r="Q570" t="str">
        <f t="shared" si="107"/>
        <v>Közfeladat finanszírozás</v>
      </c>
      <c r="R570" t="str">
        <f t="shared" si="108"/>
        <v>BE12</v>
      </c>
      <c r="S570" t="str">
        <f t="shared" si="109"/>
        <v>Oktatási,kutatási,művészeti tev.állami támogatása</v>
      </c>
      <c r="T570" t="str">
        <f t="shared" si="110"/>
        <v>BE1</v>
      </c>
      <c r="U570" t="str">
        <f t="shared" si="111"/>
        <v>Bevételek</v>
      </c>
      <c r="V570" t="str">
        <f t="shared" si="112"/>
        <v>BE</v>
      </c>
      <c r="W570" t="str">
        <f t="shared" si="113"/>
        <v>Bevételek</v>
      </c>
      <c r="X570" t="str">
        <f t="shared" si="114"/>
        <v>BEVETELEK</v>
      </c>
      <c r="Y570" t="str">
        <f t="shared" si="115"/>
        <v>Bevételek</v>
      </c>
      <c r="Z570" t="str">
        <f t="shared" si="116"/>
        <v>kell</v>
      </c>
      <c r="AA570" t="str">
        <f>IF(L570&lt;&gt;"0006","nem kell",IF(AND(VLOOKUP($A570,pü_tétel_csop!$A:$B,1,1)&lt;=$A570,VLOOKUP($A570,pü_tétel_csop!$A:$B,2,1)&gt;=$A570),VLOOKUP($A570,pü_tétel_csop!$A:$D,4,1),"nincs besorolva"))</f>
        <v>BE12</v>
      </c>
    </row>
    <row r="571" spans="1:27" x14ac:dyDescent="0.25">
      <c r="A571" s="20" t="s">
        <v>1895</v>
      </c>
      <c r="B571" s="20" t="s">
        <v>1896</v>
      </c>
      <c r="C571" s="20" t="s">
        <v>1897</v>
      </c>
      <c r="D571" s="20" t="s">
        <v>1240</v>
      </c>
      <c r="E571" s="20" t="s">
        <v>1240</v>
      </c>
      <c r="F571" s="20" t="s">
        <v>1241</v>
      </c>
      <c r="G571" s="20" t="s">
        <v>1242</v>
      </c>
      <c r="H571" s="20" t="s">
        <v>1241</v>
      </c>
      <c r="I571" s="20" t="s">
        <v>301</v>
      </c>
      <c r="J571" s="20" t="s">
        <v>1240</v>
      </c>
      <c r="K571" s="20" t="s">
        <v>1240</v>
      </c>
      <c r="L571" s="20" t="s">
        <v>1244</v>
      </c>
      <c r="M571" s="21">
        <v>45643</v>
      </c>
      <c r="N571" t="str">
        <f t="shared" si="104"/>
        <v>9671080000</v>
      </c>
      <c r="O571" t="str">
        <f t="shared" si="105"/>
        <v>Infrastruktúra támogatás M</v>
      </c>
      <c r="P571" t="str">
        <f t="shared" si="106"/>
        <v>BE1201</v>
      </c>
      <c r="Q571" t="str">
        <f t="shared" si="107"/>
        <v>Közfeladat finanszírozás</v>
      </c>
      <c r="R571" t="str">
        <f t="shared" si="108"/>
        <v>BE12</v>
      </c>
      <c r="S571" t="str">
        <f t="shared" si="109"/>
        <v>Oktatási,kutatási,művészeti tev.állami támogatása</v>
      </c>
      <c r="T571" t="str">
        <f t="shared" si="110"/>
        <v>BE1</v>
      </c>
      <c r="U571" t="str">
        <f t="shared" si="111"/>
        <v>Bevételek</v>
      </c>
      <c r="V571" t="str">
        <f t="shared" si="112"/>
        <v>BE</v>
      </c>
      <c r="W571" t="str">
        <f t="shared" si="113"/>
        <v>Bevételek</v>
      </c>
      <c r="X571" t="str">
        <f t="shared" si="114"/>
        <v>BEVETELEK</v>
      </c>
      <c r="Y571" t="str">
        <f t="shared" si="115"/>
        <v>Bevételek</v>
      </c>
      <c r="Z571" t="str">
        <f t="shared" si="116"/>
        <v>kell</v>
      </c>
      <c r="AA571" t="str">
        <f>IF(L571&lt;&gt;"0006","nem kell",IF(AND(VLOOKUP($A571,pü_tétel_csop!$A:$B,1,1)&lt;=$A571,VLOOKUP($A571,pü_tétel_csop!$A:$B,2,1)&gt;=$A571),VLOOKUP($A571,pü_tétel_csop!$A:$D,4,1),"nincs besorolva"))</f>
        <v>BE12</v>
      </c>
    </row>
    <row r="572" spans="1:27" x14ac:dyDescent="0.25">
      <c r="A572" s="20" t="s">
        <v>2095</v>
      </c>
      <c r="B572" s="20" t="s">
        <v>2096</v>
      </c>
      <c r="C572" s="20" t="s">
        <v>2097</v>
      </c>
      <c r="D572" s="20" t="s">
        <v>1240</v>
      </c>
      <c r="E572" s="20" t="s">
        <v>1240</v>
      </c>
      <c r="F572" s="20" t="s">
        <v>1241</v>
      </c>
      <c r="G572" s="20" t="s">
        <v>1242</v>
      </c>
      <c r="H572" s="20" t="s">
        <v>1241</v>
      </c>
      <c r="I572" s="20" t="s">
        <v>301</v>
      </c>
      <c r="J572" s="20" t="s">
        <v>1240</v>
      </c>
      <c r="K572" s="20" t="s">
        <v>1240</v>
      </c>
      <c r="L572" s="20" t="s">
        <v>1244</v>
      </c>
      <c r="M572" s="21">
        <v>45643</v>
      </c>
      <c r="N572" t="str">
        <f t="shared" si="104"/>
        <v>9671080023</v>
      </c>
      <c r="O572" t="str">
        <f t="shared" si="105"/>
        <v>Infrastruktúra támogatás M 2023</v>
      </c>
      <c r="P572" t="str">
        <f t="shared" si="106"/>
        <v>BE1201</v>
      </c>
      <c r="Q572" t="str">
        <f t="shared" si="107"/>
        <v>Közfeladat finanszírozás</v>
      </c>
      <c r="R572" t="str">
        <f t="shared" si="108"/>
        <v>BE12</v>
      </c>
      <c r="S572" t="str">
        <f t="shared" si="109"/>
        <v>Oktatási,kutatási,művészeti tev.állami támogatása</v>
      </c>
      <c r="T572" t="str">
        <f t="shared" si="110"/>
        <v>BE1</v>
      </c>
      <c r="U572" t="str">
        <f t="shared" si="111"/>
        <v>Bevételek</v>
      </c>
      <c r="V572" t="str">
        <f t="shared" si="112"/>
        <v>BE</v>
      </c>
      <c r="W572" t="str">
        <f t="shared" si="113"/>
        <v>Bevételek</v>
      </c>
      <c r="X572" t="str">
        <f t="shared" si="114"/>
        <v>BEVETELEK</v>
      </c>
      <c r="Y572" t="str">
        <f t="shared" si="115"/>
        <v>Bevételek</v>
      </c>
      <c r="Z572" t="str">
        <f t="shared" si="116"/>
        <v>kell</v>
      </c>
      <c r="AA572" t="str">
        <f>IF(L572&lt;&gt;"0006","nem kell",IF(AND(VLOOKUP($A572,pü_tétel_csop!$A:$B,1,1)&lt;=$A572,VLOOKUP($A572,pü_tétel_csop!$A:$B,2,1)&gt;=$A572),VLOOKUP($A572,pü_tétel_csop!$A:$D,4,1),"nincs besorolva"))</f>
        <v>BE12</v>
      </c>
    </row>
    <row r="573" spans="1:27" x14ac:dyDescent="0.25">
      <c r="A573" s="20" t="s">
        <v>1898</v>
      </c>
      <c r="B573" s="20" t="s">
        <v>1899</v>
      </c>
      <c r="C573" s="20" t="s">
        <v>1900</v>
      </c>
      <c r="D573" s="20" t="s">
        <v>1240</v>
      </c>
      <c r="E573" s="20" t="s">
        <v>1240</v>
      </c>
      <c r="F573" s="20" t="s">
        <v>1241</v>
      </c>
      <c r="G573" s="20" t="s">
        <v>1242</v>
      </c>
      <c r="H573" s="20" t="s">
        <v>1241</v>
      </c>
      <c r="I573" s="20" t="s">
        <v>301</v>
      </c>
      <c r="J573" s="20" t="s">
        <v>1240</v>
      </c>
      <c r="K573" s="20" t="s">
        <v>1240</v>
      </c>
      <c r="L573" s="20" t="s">
        <v>1244</v>
      </c>
      <c r="M573" s="21">
        <v>45643</v>
      </c>
      <c r="N573" t="str">
        <f t="shared" si="104"/>
        <v>9671090000</v>
      </c>
      <c r="O573" t="str">
        <f t="shared" si="105"/>
        <v>Kiegészítő infrastrukturális támogatás M</v>
      </c>
      <c r="P573" t="str">
        <f t="shared" si="106"/>
        <v>BE1201</v>
      </c>
      <c r="Q573" t="str">
        <f t="shared" si="107"/>
        <v>Közfeladat finanszírozás</v>
      </c>
      <c r="R573" t="str">
        <f t="shared" si="108"/>
        <v>BE12</v>
      </c>
      <c r="S573" t="str">
        <f t="shared" si="109"/>
        <v>Oktatási,kutatási,művészeti tev.állami támogatása</v>
      </c>
      <c r="T573" t="str">
        <f t="shared" si="110"/>
        <v>BE1</v>
      </c>
      <c r="U573" t="str">
        <f t="shared" si="111"/>
        <v>Bevételek</v>
      </c>
      <c r="V573" t="str">
        <f t="shared" si="112"/>
        <v>BE</v>
      </c>
      <c r="W573" t="str">
        <f t="shared" si="113"/>
        <v>Bevételek</v>
      </c>
      <c r="X573" t="str">
        <f t="shared" si="114"/>
        <v>BEVETELEK</v>
      </c>
      <c r="Y573" t="str">
        <f t="shared" si="115"/>
        <v>Bevételek</v>
      </c>
      <c r="Z573" t="str">
        <f t="shared" si="116"/>
        <v>kell</v>
      </c>
      <c r="AA573" t="str">
        <f>IF(L573&lt;&gt;"0006","nem kell",IF(AND(VLOOKUP($A573,pü_tétel_csop!$A:$B,1,1)&lt;=$A573,VLOOKUP($A573,pü_tétel_csop!$A:$B,2,1)&gt;=$A573),VLOOKUP($A573,pü_tétel_csop!$A:$D,4,1),"nincs besorolva"))</f>
        <v>BE12</v>
      </c>
    </row>
    <row r="574" spans="1:27" x14ac:dyDescent="0.25">
      <c r="A574" s="20" t="s">
        <v>1901</v>
      </c>
      <c r="B574" s="20" t="s">
        <v>1902</v>
      </c>
      <c r="C574" s="20" t="s">
        <v>1903</v>
      </c>
      <c r="D574" s="20" t="s">
        <v>1240</v>
      </c>
      <c r="E574" s="20" t="s">
        <v>1240</v>
      </c>
      <c r="F574" s="20" t="s">
        <v>1241</v>
      </c>
      <c r="G574" s="20" t="s">
        <v>1242</v>
      </c>
      <c r="H574" s="20" t="s">
        <v>1241</v>
      </c>
      <c r="I574" s="20" t="s">
        <v>301</v>
      </c>
      <c r="J574" s="20" t="s">
        <v>1240</v>
      </c>
      <c r="K574" s="20" t="s">
        <v>1240</v>
      </c>
      <c r="L574" s="20" t="s">
        <v>1244</v>
      </c>
      <c r="M574" s="21">
        <v>45643</v>
      </c>
      <c r="N574" t="str">
        <f t="shared" si="104"/>
        <v>9671100000</v>
      </c>
      <c r="O574" t="str">
        <f t="shared" si="105"/>
        <v>Köznevelési tevékenység támogatása M</v>
      </c>
      <c r="P574" t="str">
        <f t="shared" si="106"/>
        <v>BE1201</v>
      </c>
      <c r="Q574" t="str">
        <f t="shared" si="107"/>
        <v>Közfeladat finanszírozás</v>
      </c>
      <c r="R574" t="str">
        <f t="shared" si="108"/>
        <v>BE12</v>
      </c>
      <c r="S574" t="str">
        <f t="shared" si="109"/>
        <v>Oktatási,kutatási,művészeti tev.állami támogatása</v>
      </c>
      <c r="T574" t="str">
        <f t="shared" si="110"/>
        <v>BE1</v>
      </c>
      <c r="U574" t="str">
        <f t="shared" si="111"/>
        <v>Bevételek</v>
      </c>
      <c r="V574" t="str">
        <f t="shared" si="112"/>
        <v>BE</v>
      </c>
      <c r="W574" t="str">
        <f t="shared" si="113"/>
        <v>Bevételek</v>
      </c>
      <c r="X574" t="str">
        <f t="shared" si="114"/>
        <v>BEVETELEK</v>
      </c>
      <c r="Y574" t="str">
        <f t="shared" si="115"/>
        <v>Bevételek</v>
      </c>
      <c r="Z574" t="str">
        <f t="shared" si="116"/>
        <v>kell</v>
      </c>
      <c r="AA574" t="str">
        <f>IF(L574&lt;&gt;"0006","nem kell",IF(AND(VLOOKUP($A574,pü_tétel_csop!$A:$B,1,1)&lt;=$A574,VLOOKUP($A574,pü_tétel_csop!$A:$B,2,1)&gt;=$A574),VLOOKUP($A574,pü_tétel_csop!$A:$D,4,1),"nincs besorolva"))</f>
        <v>BE12</v>
      </c>
    </row>
    <row r="575" spans="1:27" x14ac:dyDescent="0.25">
      <c r="A575" s="20" t="s">
        <v>1904</v>
      </c>
      <c r="B575" s="20" t="s">
        <v>1905</v>
      </c>
      <c r="C575" s="20" t="s">
        <v>1906</v>
      </c>
      <c r="D575" s="20" t="s">
        <v>1240</v>
      </c>
      <c r="E575" s="20" t="s">
        <v>1240</v>
      </c>
      <c r="F575" s="20" t="s">
        <v>1241</v>
      </c>
      <c r="G575" s="20" t="s">
        <v>1242</v>
      </c>
      <c r="H575" s="20" t="s">
        <v>1241</v>
      </c>
      <c r="I575" s="20" t="s">
        <v>301</v>
      </c>
      <c r="J575" s="20" t="s">
        <v>1240</v>
      </c>
      <c r="K575" s="20" t="s">
        <v>1240</v>
      </c>
      <c r="L575" s="20" t="s">
        <v>1244</v>
      </c>
      <c r="M575" s="21">
        <v>45643</v>
      </c>
      <c r="N575" t="str">
        <f t="shared" si="104"/>
        <v>9671110000</v>
      </c>
      <c r="O575" t="str">
        <f t="shared" si="105"/>
        <v>Szakképzési tevékenység támogatása M</v>
      </c>
      <c r="P575" t="str">
        <f t="shared" si="106"/>
        <v>BE1201</v>
      </c>
      <c r="Q575" t="str">
        <f t="shared" si="107"/>
        <v>Közfeladat finanszírozás</v>
      </c>
      <c r="R575" t="str">
        <f t="shared" si="108"/>
        <v>BE12</v>
      </c>
      <c r="S575" t="str">
        <f t="shared" si="109"/>
        <v>Oktatási,kutatási,művészeti tev.állami támogatása</v>
      </c>
      <c r="T575" t="str">
        <f t="shared" si="110"/>
        <v>BE1</v>
      </c>
      <c r="U575" t="str">
        <f t="shared" si="111"/>
        <v>Bevételek</v>
      </c>
      <c r="V575" t="str">
        <f t="shared" si="112"/>
        <v>BE</v>
      </c>
      <c r="W575" t="str">
        <f t="shared" si="113"/>
        <v>Bevételek</v>
      </c>
      <c r="X575" t="str">
        <f t="shared" si="114"/>
        <v>BEVETELEK</v>
      </c>
      <c r="Y575" t="str">
        <f t="shared" si="115"/>
        <v>Bevételek</v>
      </c>
      <c r="Z575" t="str">
        <f t="shared" si="116"/>
        <v>kell</v>
      </c>
      <c r="AA575" t="str">
        <f>IF(L575&lt;&gt;"0006","nem kell",IF(AND(VLOOKUP($A575,pü_tétel_csop!$A:$B,1,1)&lt;=$A575,VLOOKUP($A575,pü_tétel_csop!$A:$B,2,1)&gt;=$A575),VLOOKUP($A575,pü_tétel_csop!$A:$D,4,1),"nincs besorolva"))</f>
        <v>BE12</v>
      </c>
    </row>
    <row r="576" spans="1:27" x14ac:dyDescent="0.25">
      <c r="A576" s="20" t="s">
        <v>1907</v>
      </c>
      <c r="B576" s="20" t="s">
        <v>1908</v>
      </c>
      <c r="C576" s="20" t="s">
        <v>1909</v>
      </c>
      <c r="D576" s="20" t="s">
        <v>1240</v>
      </c>
      <c r="E576" s="20" t="s">
        <v>1240</v>
      </c>
      <c r="F576" s="20" t="s">
        <v>1241</v>
      </c>
      <c r="G576" s="20" t="s">
        <v>1242</v>
      </c>
      <c r="H576" s="20" t="s">
        <v>1241</v>
      </c>
      <c r="I576" s="20" t="s">
        <v>301</v>
      </c>
      <c r="J576" s="20" t="s">
        <v>1240</v>
      </c>
      <c r="K576" s="20" t="s">
        <v>1240</v>
      </c>
      <c r="L576" s="20" t="s">
        <v>1244</v>
      </c>
      <c r="M576" s="21">
        <v>45643</v>
      </c>
      <c r="N576" t="str">
        <f t="shared" si="104"/>
        <v>9671120000</v>
      </c>
      <c r="O576" t="str">
        <f t="shared" si="105"/>
        <v>Kiemelt felsőokt.ágazati célokhoz kapcs.támog. M</v>
      </c>
      <c r="P576" t="str">
        <f t="shared" si="106"/>
        <v>BE1201</v>
      </c>
      <c r="Q576" t="str">
        <f t="shared" si="107"/>
        <v>Közfeladat finanszírozás</v>
      </c>
      <c r="R576" t="str">
        <f t="shared" si="108"/>
        <v>BE12</v>
      </c>
      <c r="S576" t="str">
        <f t="shared" si="109"/>
        <v>Oktatási,kutatási,művészeti tev.állami támogatása</v>
      </c>
      <c r="T576" t="str">
        <f t="shared" si="110"/>
        <v>BE1</v>
      </c>
      <c r="U576" t="str">
        <f t="shared" si="111"/>
        <v>Bevételek</v>
      </c>
      <c r="V576" t="str">
        <f t="shared" si="112"/>
        <v>BE</v>
      </c>
      <c r="W576" t="str">
        <f t="shared" si="113"/>
        <v>Bevételek</v>
      </c>
      <c r="X576" t="str">
        <f t="shared" si="114"/>
        <v>BEVETELEK</v>
      </c>
      <c r="Y576" t="str">
        <f t="shared" si="115"/>
        <v>Bevételek</v>
      </c>
      <c r="Z576" t="str">
        <f t="shared" si="116"/>
        <v>kell</v>
      </c>
      <c r="AA576" t="str">
        <f>IF(L576&lt;&gt;"0006","nem kell",IF(AND(VLOOKUP($A576,pü_tétel_csop!$A:$B,1,1)&lt;=$A576,VLOOKUP($A576,pü_tétel_csop!$A:$B,2,1)&gt;=$A576),VLOOKUP($A576,pü_tétel_csop!$A:$D,4,1),"nincs besorolva"))</f>
        <v>BE12</v>
      </c>
    </row>
    <row r="577" spans="1:27" x14ac:dyDescent="0.25">
      <c r="A577" s="20" t="s">
        <v>2098</v>
      </c>
      <c r="B577" s="20" t="s">
        <v>2099</v>
      </c>
      <c r="C577" s="20" t="s">
        <v>2100</v>
      </c>
      <c r="D577" s="20" t="s">
        <v>1240</v>
      </c>
      <c r="E577" s="20" t="s">
        <v>1240</v>
      </c>
      <c r="F577" s="20" t="s">
        <v>1241</v>
      </c>
      <c r="G577" s="20" t="s">
        <v>1242</v>
      </c>
      <c r="H577" s="20" t="s">
        <v>1241</v>
      </c>
      <c r="I577" s="20" t="s">
        <v>301</v>
      </c>
      <c r="J577" s="20" t="s">
        <v>1240</v>
      </c>
      <c r="K577" s="20" t="s">
        <v>1240</v>
      </c>
      <c r="L577" s="20" t="s">
        <v>1244</v>
      </c>
      <c r="M577" s="21">
        <v>45643</v>
      </c>
      <c r="N577" t="str">
        <f t="shared" si="104"/>
        <v>9671120021</v>
      </c>
      <c r="O577" t="str">
        <f t="shared" si="105"/>
        <v>Kiemelt felsőokt.ágazati célokhoz kapcs.tám M 2021</v>
      </c>
      <c r="P577" t="str">
        <f t="shared" si="106"/>
        <v>BE1201</v>
      </c>
      <c r="Q577" t="str">
        <f t="shared" si="107"/>
        <v>Közfeladat finanszírozás</v>
      </c>
      <c r="R577" t="str">
        <f t="shared" si="108"/>
        <v>BE12</v>
      </c>
      <c r="S577" t="str">
        <f t="shared" si="109"/>
        <v>Oktatási,kutatási,művészeti tev.állami támogatása</v>
      </c>
      <c r="T577" t="str">
        <f t="shared" si="110"/>
        <v>BE1</v>
      </c>
      <c r="U577" t="str">
        <f t="shared" si="111"/>
        <v>Bevételek</v>
      </c>
      <c r="V577" t="str">
        <f t="shared" si="112"/>
        <v>BE</v>
      </c>
      <c r="W577" t="str">
        <f t="shared" si="113"/>
        <v>Bevételek</v>
      </c>
      <c r="X577" t="str">
        <f t="shared" si="114"/>
        <v>BEVETELEK</v>
      </c>
      <c r="Y577" t="str">
        <f t="shared" si="115"/>
        <v>Bevételek</v>
      </c>
      <c r="Z577" t="str">
        <f t="shared" si="116"/>
        <v>kell</v>
      </c>
      <c r="AA577" t="str">
        <f>IF(L577&lt;&gt;"0006","nem kell",IF(AND(VLOOKUP($A577,pü_tétel_csop!$A:$B,1,1)&lt;=$A577,VLOOKUP($A577,pü_tétel_csop!$A:$B,2,1)&gt;=$A577),VLOOKUP($A577,pü_tétel_csop!$A:$D,4,1),"nincs besorolva"))</f>
        <v>BE12</v>
      </c>
    </row>
    <row r="578" spans="1:27" x14ac:dyDescent="0.25">
      <c r="A578" s="20" t="s">
        <v>2101</v>
      </c>
      <c r="B578" s="20" t="s">
        <v>2102</v>
      </c>
      <c r="C578" s="20" t="s">
        <v>2103</v>
      </c>
      <c r="D578" s="20" t="s">
        <v>1240</v>
      </c>
      <c r="E578" s="20" t="s">
        <v>1240</v>
      </c>
      <c r="F578" s="20" t="s">
        <v>1241</v>
      </c>
      <c r="G578" s="20" t="s">
        <v>1242</v>
      </c>
      <c r="H578" s="20" t="s">
        <v>1241</v>
      </c>
      <c r="I578" s="20" t="s">
        <v>301</v>
      </c>
      <c r="J578" s="20" t="s">
        <v>1240</v>
      </c>
      <c r="K578" s="20" t="s">
        <v>1240</v>
      </c>
      <c r="L578" s="20" t="s">
        <v>1244</v>
      </c>
      <c r="M578" s="21">
        <v>45643</v>
      </c>
      <c r="N578" t="str">
        <f t="shared" ref="N578:N641" si="117">IF(VALUE($L578)=VALUE(LEFT(N$1,1)),$A578,"")</f>
        <v>9671120022</v>
      </c>
      <c r="O578" t="str">
        <f t="shared" ref="O578:O641" si="118">IFERROR(VLOOKUP(N578,$A:$B,2,0),"")</f>
        <v>Kiemelt felsőokt.ágazati célokhoz kapcs.tám M 2022</v>
      </c>
      <c r="P578" t="str">
        <f t="shared" ref="P578:P641" si="119">IF(VALUE($L578)=VALUE(LEFT(P$1,1)),$A578,IF(N578="","",VLOOKUP($I578,$A:$B,1,0)))</f>
        <v>BE1201</v>
      </c>
      <c r="Q578" t="str">
        <f t="shared" ref="Q578:Q641" si="120">IFERROR(VLOOKUP(P578,$A:$B,2,0),"")</f>
        <v>Közfeladat finanszírozás</v>
      </c>
      <c r="R578" t="str">
        <f t="shared" ref="R578:R641" si="121">IF(VALUE($L578)=VALUE(LEFT(R$1,1)),$A578,IF(P578="","",VLOOKUP(P578,$A:$I,9,0)))</f>
        <v>BE12</v>
      </c>
      <c r="S578" t="str">
        <f t="shared" ref="S578:S641" si="122">IFERROR(VLOOKUP(R578,$A:$B,2,0),"")</f>
        <v>Oktatási,kutatási,művészeti tev.állami támogatása</v>
      </c>
      <c r="T578" t="str">
        <f t="shared" ref="T578:T641" si="123">IF(VALUE($L578)=VALUE(LEFT(T$1,1)),$A578,IF(R578="","",VLOOKUP(R578,$A:$I,9,0)))</f>
        <v>BE1</v>
      </c>
      <c r="U578" t="str">
        <f t="shared" ref="U578:U641" si="124">IFERROR(VLOOKUP(T578,$A:$B,2,0),"")</f>
        <v>Bevételek</v>
      </c>
      <c r="V578" t="str">
        <f t="shared" ref="V578:V641" si="125">IF(VALUE($L578)=VALUE(LEFT(V$1,1)),$A578,IF(T578="","",VLOOKUP(T578,$A:$I,9,0)))</f>
        <v>BE</v>
      </c>
      <c r="W578" t="str">
        <f t="shared" ref="W578:W641" si="126">IFERROR(VLOOKUP(V578,$A:$B,2,0),"")</f>
        <v>Bevételek</v>
      </c>
      <c r="X578" t="str">
        <f t="shared" ref="X578:X641" si="127">IF(VALUE($L578)=VALUE(LEFT(X$1,1)),$A578,IF(V578="","",VLOOKUP(V578,$A:$I,9,0)))</f>
        <v>BEVETELEK</v>
      </c>
      <c r="Y578" t="str">
        <f t="shared" ref="Y578:Y641" si="128">IFERROR(VLOOKUP(X578,$A:$B,2,0),"")</f>
        <v>Bevételek</v>
      </c>
      <c r="Z578" t="str">
        <f t="shared" ref="Z578:Z641" si="129">IF(ISERROR(VLOOKUP(A578,$I:$I,1,0)),"kell","nem kell")</f>
        <v>kell</v>
      </c>
      <c r="AA578" t="str">
        <f>IF(L578&lt;&gt;"0006","nem kell",IF(AND(VLOOKUP($A578,pü_tétel_csop!$A:$B,1,1)&lt;=$A578,VLOOKUP($A578,pü_tétel_csop!$A:$B,2,1)&gt;=$A578),VLOOKUP($A578,pü_tétel_csop!$A:$D,4,1),"nincs besorolva"))</f>
        <v>BE12</v>
      </c>
    </row>
    <row r="579" spans="1:27" x14ac:dyDescent="0.25">
      <c r="A579" s="20" t="s">
        <v>2104</v>
      </c>
      <c r="B579" s="20" t="s">
        <v>2105</v>
      </c>
      <c r="C579" s="20" t="s">
        <v>2106</v>
      </c>
      <c r="D579" s="20" t="s">
        <v>1240</v>
      </c>
      <c r="E579" s="20" t="s">
        <v>1240</v>
      </c>
      <c r="F579" s="20" t="s">
        <v>1241</v>
      </c>
      <c r="G579" s="20" t="s">
        <v>1242</v>
      </c>
      <c r="H579" s="20" t="s">
        <v>1241</v>
      </c>
      <c r="I579" s="20" t="s">
        <v>301</v>
      </c>
      <c r="J579" s="20" t="s">
        <v>1240</v>
      </c>
      <c r="K579" s="20" t="s">
        <v>1240</v>
      </c>
      <c r="L579" s="20" t="s">
        <v>1244</v>
      </c>
      <c r="M579" s="21">
        <v>45643</v>
      </c>
      <c r="N579" t="str">
        <f t="shared" si="117"/>
        <v>9671120023</v>
      </c>
      <c r="O579" t="str">
        <f t="shared" si="118"/>
        <v>Kiemelt felsőokt.ágazati célokhoz kapcs.tám M 2023</v>
      </c>
      <c r="P579" t="str">
        <f t="shared" si="119"/>
        <v>BE1201</v>
      </c>
      <c r="Q579" t="str">
        <f t="shared" si="120"/>
        <v>Közfeladat finanszírozás</v>
      </c>
      <c r="R579" t="str">
        <f t="shared" si="121"/>
        <v>BE12</v>
      </c>
      <c r="S579" t="str">
        <f t="shared" si="122"/>
        <v>Oktatási,kutatási,művészeti tev.állami támogatása</v>
      </c>
      <c r="T579" t="str">
        <f t="shared" si="123"/>
        <v>BE1</v>
      </c>
      <c r="U579" t="str">
        <f t="shared" si="124"/>
        <v>Bevételek</v>
      </c>
      <c r="V579" t="str">
        <f t="shared" si="125"/>
        <v>BE</v>
      </c>
      <c r="W579" t="str">
        <f t="shared" si="126"/>
        <v>Bevételek</v>
      </c>
      <c r="X579" t="str">
        <f t="shared" si="127"/>
        <v>BEVETELEK</v>
      </c>
      <c r="Y579" t="str">
        <f t="shared" si="128"/>
        <v>Bevételek</v>
      </c>
      <c r="Z579" t="str">
        <f t="shared" si="129"/>
        <v>kell</v>
      </c>
      <c r="AA579" t="str">
        <f>IF(L579&lt;&gt;"0006","nem kell",IF(AND(VLOOKUP($A579,pü_tétel_csop!$A:$B,1,1)&lt;=$A579,VLOOKUP($A579,pü_tétel_csop!$A:$B,2,1)&gt;=$A579),VLOOKUP($A579,pü_tétel_csop!$A:$D,4,1),"nincs besorolva"))</f>
        <v>BE12</v>
      </c>
    </row>
    <row r="580" spans="1:27" x14ac:dyDescent="0.25">
      <c r="A580" s="20" t="s">
        <v>2297</v>
      </c>
      <c r="B580" s="20" t="s">
        <v>2298</v>
      </c>
      <c r="C580" s="20" t="s">
        <v>2299</v>
      </c>
      <c r="D580" s="20" t="s">
        <v>1240</v>
      </c>
      <c r="E580" s="20" t="s">
        <v>1240</v>
      </c>
      <c r="F580" s="20" t="s">
        <v>1241</v>
      </c>
      <c r="G580" s="20" t="s">
        <v>1242</v>
      </c>
      <c r="H580" s="20" t="s">
        <v>1241</v>
      </c>
      <c r="I580" s="20" t="s">
        <v>301</v>
      </c>
      <c r="J580" s="20" t="s">
        <v>1240</v>
      </c>
      <c r="K580" s="20" t="s">
        <v>1240</v>
      </c>
      <c r="L580" s="20" t="s">
        <v>1244</v>
      </c>
      <c r="M580" s="21">
        <v>45643</v>
      </c>
      <c r="N580" t="str">
        <f t="shared" si="117"/>
        <v>9671120024</v>
      </c>
      <c r="O580" t="str">
        <f t="shared" si="118"/>
        <v>Kiemelt felsőokt.ágazati célokhoz kapcs.tám M 2024</v>
      </c>
      <c r="P580" t="str">
        <f t="shared" si="119"/>
        <v>BE1201</v>
      </c>
      <c r="Q580" t="str">
        <f t="shared" si="120"/>
        <v>Közfeladat finanszírozás</v>
      </c>
      <c r="R580" t="str">
        <f t="shared" si="121"/>
        <v>BE12</v>
      </c>
      <c r="S580" t="str">
        <f t="shared" si="122"/>
        <v>Oktatási,kutatási,művészeti tev.állami támogatása</v>
      </c>
      <c r="T580" t="str">
        <f t="shared" si="123"/>
        <v>BE1</v>
      </c>
      <c r="U580" t="str">
        <f t="shared" si="124"/>
        <v>Bevételek</v>
      </c>
      <c r="V580" t="str">
        <f t="shared" si="125"/>
        <v>BE</v>
      </c>
      <c r="W580" t="str">
        <f t="shared" si="126"/>
        <v>Bevételek</v>
      </c>
      <c r="X580" t="str">
        <f t="shared" si="127"/>
        <v>BEVETELEK</v>
      </c>
      <c r="Y580" t="str">
        <f t="shared" si="128"/>
        <v>Bevételek</v>
      </c>
      <c r="Z580" t="str">
        <f t="shared" si="129"/>
        <v>kell</v>
      </c>
      <c r="AA580" t="str">
        <f>IF(L580&lt;&gt;"0006","nem kell",IF(AND(VLOOKUP($A580,pü_tétel_csop!$A:$B,1,1)&lt;=$A580,VLOOKUP($A580,pü_tétel_csop!$A:$B,2,1)&gt;=$A580),VLOOKUP($A580,pü_tétel_csop!$A:$D,4,1),"nincs besorolva"))</f>
        <v>BE12</v>
      </c>
    </row>
    <row r="581" spans="1:27" x14ac:dyDescent="0.25">
      <c r="A581" s="20" t="s">
        <v>1910</v>
      </c>
      <c r="B581" s="20" t="s">
        <v>1911</v>
      </c>
      <c r="C581" s="20" t="s">
        <v>1912</v>
      </c>
      <c r="D581" s="20" t="s">
        <v>1240</v>
      </c>
      <c r="E581" s="20" t="s">
        <v>1240</v>
      </c>
      <c r="F581" s="20" t="s">
        <v>1241</v>
      </c>
      <c r="G581" s="20" t="s">
        <v>1242</v>
      </c>
      <c r="H581" s="20" t="s">
        <v>1241</v>
      </c>
      <c r="I581" s="20" t="s">
        <v>301</v>
      </c>
      <c r="J581" s="20" t="s">
        <v>1240</v>
      </c>
      <c r="K581" s="20" t="s">
        <v>1240</v>
      </c>
      <c r="L581" s="20" t="s">
        <v>1244</v>
      </c>
      <c r="M581" s="21">
        <v>45643</v>
      </c>
      <c r="N581" t="str">
        <f t="shared" si="117"/>
        <v>9671130000</v>
      </c>
      <c r="O581" t="str">
        <f t="shared" si="118"/>
        <v>Speciális feladatok támogatása (egyéb közfelad.) M</v>
      </c>
      <c r="P581" t="str">
        <f t="shared" si="119"/>
        <v>BE1201</v>
      </c>
      <c r="Q581" t="str">
        <f t="shared" si="120"/>
        <v>Közfeladat finanszírozás</v>
      </c>
      <c r="R581" t="str">
        <f t="shared" si="121"/>
        <v>BE12</v>
      </c>
      <c r="S581" t="str">
        <f t="shared" si="122"/>
        <v>Oktatási,kutatási,művészeti tev.állami támogatása</v>
      </c>
      <c r="T581" t="str">
        <f t="shared" si="123"/>
        <v>BE1</v>
      </c>
      <c r="U581" t="str">
        <f t="shared" si="124"/>
        <v>Bevételek</v>
      </c>
      <c r="V581" t="str">
        <f t="shared" si="125"/>
        <v>BE</v>
      </c>
      <c r="W581" t="str">
        <f t="shared" si="126"/>
        <v>Bevételek</v>
      </c>
      <c r="X581" t="str">
        <f t="shared" si="127"/>
        <v>BEVETELEK</v>
      </c>
      <c r="Y581" t="str">
        <f t="shared" si="128"/>
        <v>Bevételek</v>
      </c>
      <c r="Z581" t="str">
        <f t="shared" si="129"/>
        <v>kell</v>
      </c>
      <c r="AA581" t="str">
        <f>IF(L581&lt;&gt;"0006","nem kell",IF(AND(VLOOKUP($A581,pü_tétel_csop!$A:$B,1,1)&lt;=$A581,VLOOKUP($A581,pü_tétel_csop!$A:$B,2,1)&gt;=$A581),VLOOKUP($A581,pü_tétel_csop!$A:$D,4,1),"nincs besorolva"))</f>
        <v>BE12</v>
      </c>
    </row>
    <row r="582" spans="1:27" x14ac:dyDescent="0.25">
      <c r="A582" s="20" t="s">
        <v>1913</v>
      </c>
      <c r="B582" s="20" t="s">
        <v>1914</v>
      </c>
      <c r="C582" s="20" t="s">
        <v>1915</v>
      </c>
      <c r="D582" s="20" t="s">
        <v>1240</v>
      </c>
      <c r="E582" s="20" t="s">
        <v>1240</v>
      </c>
      <c r="F582" s="20" t="s">
        <v>1241</v>
      </c>
      <c r="G582" s="20" t="s">
        <v>1242</v>
      </c>
      <c r="H582" s="20" t="s">
        <v>1241</v>
      </c>
      <c r="I582" s="20" t="s">
        <v>301</v>
      </c>
      <c r="J582" s="20" t="s">
        <v>1240</v>
      </c>
      <c r="K582" s="20" t="s">
        <v>1240</v>
      </c>
      <c r="L582" s="20" t="s">
        <v>1244</v>
      </c>
      <c r="M582" s="21">
        <v>45643</v>
      </c>
      <c r="N582" t="str">
        <f t="shared" si="117"/>
        <v>9671140000</v>
      </c>
      <c r="O582" t="str">
        <f t="shared" si="118"/>
        <v>Egyéb, kormányhatározat alapján nyújtott támog. F</v>
      </c>
      <c r="P582" t="str">
        <f t="shared" si="119"/>
        <v>BE1201</v>
      </c>
      <c r="Q582" t="str">
        <f t="shared" si="120"/>
        <v>Közfeladat finanszírozás</v>
      </c>
      <c r="R582" t="str">
        <f t="shared" si="121"/>
        <v>BE12</v>
      </c>
      <c r="S582" t="str">
        <f t="shared" si="122"/>
        <v>Oktatási,kutatási,művészeti tev.állami támogatása</v>
      </c>
      <c r="T582" t="str">
        <f t="shared" si="123"/>
        <v>BE1</v>
      </c>
      <c r="U582" t="str">
        <f t="shared" si="124"/>
        <v>Bevételek</v>
      </c>
      <c r="V582" t="str">
        <f t="shared" si="125"/>
        <v>BE</v>
      </c>
      <c r="W582" t="str">
        <f t="shared" si="126"/>
        <v>Bevételek</v>
      </c>
      <c r="X582" t="str">
        <f t="shared" si="127"/>
        <v>BEVETELEK</v>
      </c>
      <c r="Y582" t="str">
        <f t="shared" si="128"/>
        <v>Bevételek</v>
      </c>
      <c r="Z582" t="str">
        <f t="shared" si="129"/>
        <v>kell</v>
      </c>
      <c r="AA582" t="str">
        <f>IF(L582&lt;&gt;"0006","nem kell",IF(AND(VLOOKUP($A582,pü_tétel_csop!$A:$B,1,1)&lt;=$A582,VLOOKUP($A582,pü_tétel_csop!$A:$B,2,1)&gt;=$A582),VLOOKUP($A582,pü_tétel_csop!$A:$D,4,1),"nincs besorolva"))</f>
        <v>BE12</v>
      </c>
    </row>
    <row r="583" spans="1:27" x14ac:dyDescent="0.25">
      <c r="A583" s="20" t="s">
        <v>2107</v>
      </c>
      <c r="B583" s="20" t="s">
        <v>2108</v>
      </c>
      <c r="C583" s="20" t="s">
        <v>2109</v>
      </c>
      <c r="D583" s="20" t="s">
        <v>1240</v>
      </c>
      <c r="E583" s="20" t="s">
        <v>1240</v>
      </c>
      <c r="F583" s="20" t="s">
        <v>1241</v>
      </c>
      <c r="G583" s="20" t="s">
        <v>1242</v>
      </c>
      <c r="H583" s="20" t="s">
        <v>1241</v>
      </c>
      <c r="I583" s="20" t="s">
        <v>301</v>
      </c>
      <c r="J583" s="20" t="s">
        <v>1240</v>
      </c>
      <c r="K583" s="20" t="s">
        <v>1240</v>
      </c>
      <c r="L583" s="20" t="s">
        <v>1244</v>
      </c>
      <c r="M583" s="21">
        <v>45643</v>
      </c>
      <c r="N583" t="str">
        <f t="shared" si="117"/>
        <v>9671150000</v>
      </c>
      <c r="O583" t="str">
        <f t="shared" si="118"/>
        <v>Egyéb, kormányhatározat alapján nyújtott támog. M</v>
      </c>
      <c r="P583" t="str">
        <f t="shared" si="119"/>
        <v>BE1201</v>
      </c>
      <c r="Q583" t="str">
        <f t="shared" si="120"/>
        <v>Közfeladat finanszírozás</v>
      </c>
      <c r="R583" t="str">
        <f t="shared" si="121"/>
        <v>BE12</v>
      </c>
      <c r="S583" t="str">
        <f t="shared" si="122"/>
        <v>Oktatási,kutatási,művészeti tev.állami támogatása</v>
      </c>
      <c r="T583" t="str">
        <f t="shared" si="123"/>
        <v>BE1</v>
      </c>
      <c r="U583" t="str">
        <f t="shared" si="124"/>
        <v>Bevételek</v>
      </c>
      <c r="V583" t="str">
        <f t="shared" si="125"/>
        <v>BE</v>
      </c>
      <c r="W583" t="str">
        <f t="shared" si="126"/>
        <v>Bevételek</v>
      </c>
      <c r="X583" t="str">
        <f t="shared" si="127"/>
        <v>BEVETELEK</v>
      </c>
      <c r="Y583" t="str">
        <f t="shared" si="128"/>
        <v>Bevételek</v>
      </c>
      <c r="Z583" t="str">
        <f t="shared" si="129"/>
        <v>kell</v>
      </c>
      <c r="AA583" t="str">
        <f>IF(L583&lt;&gt;"0006","nem kell",IF(AND(VLOOKUP($A583,pü_tétel_csop!$A:$B,1,1)&lt;=$A583,VLOOKUP($A583,pü_tétel_csop!$A:$B,2,1)&gt;=$A583),VLOOKUP($A583,pü_tétel_csop!$A:$D,4,1),"nincs besorolva"))</f>
        <v>BE12</v>
      </c>
    </row>
    <row r="584" spans="1:27" x14ac:dyDescent="0.25">
      <c r="A584" s="20" t="s">
        <v>2440</v>
      </c>
      <c r="B584" s="20" t="s">
        <v>2441</v>
      </c>
      <c r="C584" s="20" t="s">
        <v>2442</v>
      </c>
      <c r="D584" s="20" t="s">
        <v>1240</v>
      </c>
      <c r="E584" s="20" t="s">
        <v>1240</v>
      </c>
      <c r="F584" s="20" t="s">
        <v>1241</v>
      </c>
      <c r="G584" s="20" t="s">
        <v>1242</v>
      </c>
      <c r="H584" s="20" t="s">
        <v>1241</v>
      </c>
      <c r="I584" s="20" t="s">
        <v>301</v>
      </c>
      <c r="J584" s="20" t="s">
        <v>1240</v>
      </c>
      <c r="K584" s="20" t="s">
        <v>1240</v>
      </c>
      <c r="L584" s="20" t="s">
        <v>1244</v>
      </c>
      <c r="M584" s="21">
        <v>45646</v>
      </c>
      <c r="N584" t="str">
        <f t="shared" si="117"/>
        <v>9671160022</v>
      </c>
      <c r="O584" t="str">
        <f t="shared" si="118"/>
        <v>Teljesítményarányos alaptámogatás F 2022</v>
      </c>
      <c r="P584" t="str">
        <f t="shared" si="119"/>
        <v>BE1201</v>
      </c>
      <c r="Q584" t="str">
        <f t="shared" si="120"/>
        <v>Közfeladat finanszírozás</v>
      </c>
      <c r="R584" t="str">
        <f t="shared" si="121"/>
        <v>BE12</v>
      </c>
      <c r="S584" t="str">
        <f t="shared" si="122"/>
        <v>Oktatási,kutatási,művészeti tev.állami támogatása</v>
      </c>
      <c r="T584" t="str">
        <f t="shared" si="123"/>
        <v>BE1</v>
      </c>
      <c r="U584" t="str">
        <f t="shared" si="124"/>
        <v>Bevételek</v>
      </c>
      <c r="V584" t="str">
        <f t="shared" si="125"/>
        <v>BE</v>
      </c>
      <c r="W584" t="str">
        <f t="shared" si="126"/>
        <v>Bevételek</v>
      </c>
      <c r="X584" t="str">
        <f t="shared" si="127"/>
        <v>BEVETELEK</v>
      </c>
      <c r="Y584" t="str">
        <f t="shared" si="128"/>
        <v>Bevételek</v>
      </c>
      <c r="Z584" t="str">
        <f t="shared" si="129"/>
        <v>kell</v>
      </c>
      <c r="AA584" t="str">
        <f>IF(L584&lt;&gt;"0006","nem kell",IF(AND(VLOOKUP($A584,pü_tétel_csop!$A:$B,1,1)&lt;=$A584,VLOOKUP($A584,pü_tétel_csop!$A:$B,2,1)&gt;=$A584),VLOOKUP($A584,pü_tétel_csop!$A:$D,4,1),"nincs besorolva"))</f>
        <v>BE12</v>
      </c>
    </row>
    <row r="585" spans="1:27" x14ac:dyDescent="0.25">
      <c r="A585" s="20" t="s">
        <v>2344</v>
      </c>
      <c r="B585" s="20" t="s">
        <v>2345</v>
      </c>
      <c r="C585" s="20" t="s">
        <v>2346</v>
      </c>
      <c r="D585" s="20" t="s">
        <v>1240</v>
      </c>
      <c r="E585" s="20" t="s">
        <v>1240</v>
      </c>
      <c r="F585" s="20" t="s">
        <v>1241</v>
      </c>
      <c r="G585" s="20" t="s">
        <v>1242</v>
      </c>
      <c r="H585" s="20" t="s">
        <v>1241</v>
      </c>
      <c r="I585" s="20" t="s">
        <v>301</v>
      </c>
      <c r="J585" s="20" t="s">
        <v>1240</v>
      </c>
      <c r="K585" s="20" t="s">
        <v>1240</v>
      </c>
      <c r="L585" s="20" t="s">
        <v>1244</v>
      </c>
      <c r="M585" s="21">
        <v>45643</v>
      </c>
      <c r="N585" t="str">
        <f t="shared" si="117"/>
        <v>9671160023</v>
      </c>
      <c r="O585" t="str">
        <f t="shared" si="118"/>
        <v>Teljesítményarányos alaptámogatás F 2023</v>
      </c>
      <c r="P585" t="str">
        <f t="shared" si="119"/>
        <v>BE1201</v>
      </c>
      <c r="Q585" t="str">
        <f t="shared" si="120"/>
        <v>Közfeladat finanszírozás</v>
      </c>
      <c r="R585" t="str">
        <f t="shared" si="121"/>
        <v>BE12</v>
      </c>
      <c r="S585" t="str">
        <f t="shared" si="122"/>
        <v>Oktatási,kutatási,művészeti tev.állami támogatása</v>
      </c>
      <c r="T585" t="str">
        <f t="shared" si="123"/>
        <v>BE1</v>
      </c>
      <c r="U585" t="str">
        <f t="shared" si="124"/>
        <v>Bevételek</v>
      </c>
      <c r="V585" t="str">
        <f t="shared" si="125"/>
        <v>BE</v>
      </c>
      <c r="W585" t="str">
        <f t="shared" si="126"/>
        <v>Bevételek</v>
      </c>
      <c r="X585" t="str">
        <f t="shared" si="127"/>
        <v>BEVETELEK</v>
      </c>
      <c r="Y585" t="str">
        <f t="shared" si="128"/>
        <v>Bevételek</v>
      </c>
      <c r="Z585" t="str">
        <f t="shared" si="129"/>
        <v>kell</v>
      </c>
      <c r="AA585" t="str">
        <f>IF(L585&lt;&gt;"0006","nem kell",IF(AND(VLOOKUP($A585,pü_tétel_csop!$A:$B,1,1)&lt;=$A585,VLOOKUP($A585,pü_tétel_csop!$A:$B,2,1)&gt;=$A585),VLOOKUP($A585,pü_tétel_csop!$A:$D,4,1),"nincs besorolva"))</f>
        <v>BE12</v>
      </c>
    </row>
    <row r="586" spans="1:27" x14ac:dyDescent="0.25">
      <c r="A586" s="20" t="s">
        <v>2352</v>
      </c>
      <c r="B586" s="20" t="s">
        <v>2353</v>
      </c>
      <c r="C586" s="20" t="s">
        <v>2354</v>
      </c>
      <c r="D586" s="20" t="s">
        <v>1240</v>
      </c>
      <c r="E586" s="20" t="s">
        <v>1240</v>
      </c>
      <c r="F586" s="20" t="s">
        <v>1241</v>
      </c>
      <c r="G586" s="20" t="s">
        <v>1242</v>
      </c>
      <c r="H586" s="20" t="s">
        <v>1241</v>
      </c>
      <c r="I586" s="20" t="s">
        <v>301</v>
      </c>
      <c r="J586" s="20" t="s">
        <v>1240</v>
      </c>
      <c r="K586" s="20" t="s">
        <v>1240</v>
      </c>
      <c r="L586" s="20" t="s">
        <v>1244</v>
      </c>
      <c r="M586" s="21">
        <v>45643</v>
      </c>
      <c r="N586" t="str">
        <f t="shared" si="117"/>
        <v>9671170000</v>
      </c>
      <c r="O586" t="str">
        <f t="shared" si="118"/>
        <v>Valorizációs támogatás</v>
      </c>
      <c r="P586" t="str">
        <f t="shared" si="119"/>
        <v>BE1201</v>
      </c>
      <c r="Q586" t="str">
        <f t="shared" si="120"/>
        <v>Közfeladat finanszírozás</v>
      </c>
      <c r="R586" t="str">
        <f t="shared" si="121"/>
        <v>BE12</v>
      </c>
      <c r="S586" t="str">
        <f t="shared" si="122"/>
        <v>Oktatási,kutatási,művészeti tev.állami támogatása</v>
      </c>
      <c r="T586" t="str">
        <f t="shared" si="123"/>
        <v>BE1</v>
      </c>
      <c r="U586" t="str">
        <f t="shared" si="124"/>
        <v>Bevételek</v>
      </c>
      <c r="V586" t="str">
        <f t="shared" si="125"/>
        <v>BE</v>
      </c>
      <c r="W586" t="str">
        <f t="shared" si="126"/>
        <v>Bevételek</v>
      </c>
      <c r="X586" t="str">
        <f t="shared" si="127"/>
        <v>BEVETELEK</v>
      </c>
      <c r="Y586" t="str">
        <f t="shared" si="128"/>
        <v>Bevételek</v>
      </c>
      <c r="Z586" t="str">
        <f t="shared" si="129"/>
        <v>kell</v>
      </c>
      <c r="AA586" t="str">
        <f>IF(L586&lt;&gt;"0006","nem kell",IF(AND(VLOOKUP($A586,pü_tétel_csop!$A:$B,1,1)&lt;=$A586,VLOOKUP($A586,pü_tétel_csop!$A:$B,2,1)&gt;=$A586),VLOOKUP($A586,pü_tétel_csop!$A:$D,4,1),"nincs besorolva"))</f>
        <v>BE12</v>
      </c>
    </row>
    <row r="587" spans="1:27" x14ac:dyDescent="0.25">
      <c r="A587" s="20" t="s">
        <v>2452</v>
      </c>
      <c r="B587" s="20" t="s">
        <v>2453</v>
      </c>
      <c r="C587" s="20" t="s">
        <v>2454</v>
      </c>
      <c r="D587" s="20" t="s">
        <v>1240</v>
      </c>
      <c r="E587" s="20" t="s">
        <v>1240</v>
      </c>
      <c r="F587" s="20" t="s">
        <v>1241</v>
      </c>
      <c r="G587" s="20" t="s">
        <v>1242</v>
      </c>
      <c r="H587" s="20" t="s">
        <v>1241</v>
      </c>
      <c r="I587" s="20" t="s">
        <v>301</v>
      </c>
      <c r="J587" s="20" t="s">
        <v>1240</v>
      </c>
      <c r="K587" s="20" t="s">
        <v>1240</v>
      </c>
      <c r="L587" s="20" t="s">
        <v>1244</v>
      </c>
      <c r="M587" s="21">
        <v>45727</v>
      </c>
      <c r="N587" t="str">
        <f t="shared" si="117"/>
        <v>9671180024</v>
      </c>
      <c r="O587" t="str">
        <f t="shared" si="118"/>
        <v>Kiegészítő alaptámogatás F24</v>
      </c>
      <c r="P587" t="str">
        <f t="shared" si="119"/>
        <v>BE1201</v>
      </c>
      <c r="Q587" t="str">
        <f t="shared" si="120"/>
        <v>Közfeladat finanszírozás</v>
      </c>
      <c r="R587" t="str">
        <f t="shared" si="121"/>
        <v>BE12</v>
      </c>
      <c r="S587" t="str">
        <f t="shared" si="122"/>
        <v>Oktatási,kutatási,művészeti tev.állami támogatása</v>
      </c>
      <c r="T587" t="str">
        <f t="shared" si="123"/>
        <v>BE1</v>
      </c>
      <c r="U587" t="str">
        <f t="shared" si="124"/>
        <v>Bevételek</v>
      </c>
      <c r="V587" t="str">
        <f t="shared" si="125"/>
        <v>BE</v>
      </c>
      <c r="W587" t="str">
        <f t="shared" si="126"/>
        <v>Bevételek</v>
      </c>
      <c r="X587" t="str">
        <f t="shared" si="127"/>
        <v>BEVETELEK</v>
      </c>
      <c r="Y587" t="str">
        <f t="shared" si="128"/>
        <v>Bevételek</v>
      </c>
      <c r="Z587" t="str">
        <f t="shared" si="129"/>
        <v>kell</v>
      </c>
      <c r="AA587" t="str">
        <f>IF(L587&lt;&gt;"0006","nem kell",IF(AND(VLOOKUP($A587,pü_tétel_csop!$A:$B,1,1)&lt;=$A587,VLOOKUP($A587,pü_tétel_csop!$A:$B,2,1)&gt;=$A587),VLOOKUP($A587,pü_tétel_csop!$A:$D,4,1),"nincs besorolva"))</f>
        <v>BE12</v>
      </c>
    </row>
    <row r="588" spans="1:27" x14ac:dyDescent="0.25">
      <c r="A588" s="20" t="s">
        <v>2455</v>
      </c>
      <c r="B588" s="20" t="s">
        <v>2456</v>
      </c>
      <c r="C588" s="20" t="s">
        <v>2457</v>
      </c>
      <c r="D588" s="20" t="s">
        <v>1240</v>
      </c>
      <c r="E588" s="20" t="s">
        <v>1240</v>
      </c>
      <c r="F588" s="20" t="s">
        <v>1241</v>
      </c>
      <c r="G588" s="20" t="s">
        <v>1242</v>
      </c>
      <c r="H588" s="20" t="s">
        <v>1241</v>
      </c>
      <c r="I588" s="20" t="s">
        <v>301</v>
      </c>
      <c r="J588" s="20" t="s">
        <v>1240</v>
      </c>
      <c r="K588" s="20" t="s">
        <v>1240</v>
      </c>
      <c r="L588" s="20" t="s">
        <v>1244</v>
      </c>
      <c r="M588" s="21">
        <v>45727</v>
      </c>
      <c r="N588" t="str">
        <f t="shared" si="117"/>
        <v>9671180025</v>
      </c>
      <c r="O588" t="str">
        <f t="shared" si="118"/>
        <v>Kiegészítő alaptámogatás F25</v>
      </c>
      <c r="P588" t="str">
        <f t="shared" si="119"/>
        <v>BE1201</v>
      </c>
      <c r="Q588" t="str">
        <f t="shared" si="120"/>
        <v>Közfeladat finanszírozás</v>
      </c>
      <c r="R588" t="str">
        <f t="shared" si="121"/>
        <v>BE12</v>
      </c>
      <c r="S588" t="str">
        <f t="shared" si="122"/>
        <v>Oktatási,kutatási,művészeti tev.állami támogatása</v>
      </c>
      <c r="T588" t="str">
        <f t="shared" si="123"/>
        <v>BE1</v>
      </c>
      <c r="U588" t="str">
        <f t="shared" si="124"/>
        <v>Bevételek</v>
      </c>
      <c r="V588" t="str">
        <f t="shared" si="125"/>
        <v>BE</v>
      </c>
      <c r="W588" t="str">
        <f t="shared" si="126"/>
        <v>Bevételek</v>
      </c>
      <c r="X588" t="str">
        <f t="shared" si="127"/>
        <v>BEVETELEK</v>
      </c>
      <c r="Y588" t="str">
        <f t="shared" si="128"/>
        <v>Bevételek</v>
      </c>
      <c r="Z588" t="str">
        <f t="shared" si="129"/>
        <v>kell</v>
      </c>
      <c r="AA588" t="str">
        <f>IF(L588&lt;&gt;"0006","nem kell",IF(AND(VLOOKUP($A588,pü_tétel_csop!$A:$B,1,1)&lt;=$A588,VLOOKUP($A588,pü_tétel_csop!$A:$B,2,1)&gt;=$A588),VLOOKUP($A588,pü_tétel_csop!$A:$D,4,1),"nincs besorolva"))</f>
        <v>BE12</v>
      </c>
    </row>
    <row r="589" spans="1:27" x14ac:dyDescent="0.25">
      <c r="A589" s="20" t="s">
        <v>1916</v>
      </c>
      <c r="B589" s="20" t="s">
        <v>1917</v>
      </c>
      <c r="C589" s="20" t="s">
        <v>1918</v>
      </c>
      <c r="D589" s="20" t="s">
        <v>1240</v>
      </c>
      <c r="E589" s="20" t="s">
        <v>1240</v>
      </c>
      <c r="F589" s="20" t="s">
        <v>1241</v>
      </c>
      <c r="G589" s="20" t="s">
        <v>1242</v>
      </c>
      <c r="H589" s="20" t="s">
        <v>1241</v>
      </c>
      <c r="I589" s="20" t="s">
        <v>301</v>
      </c>
      <c r="J589" s="20" t="s">
        <v>1240</v>
      </c>
      <c r="K589" s="20" t="s">
        <v>1240</v>
      </c>
      <c r="L589" s="20" t="s">
        <v>1244</v>
      </c>
      <c r="M589" s="21">
        <v>45643</v>
      </c>
      <c r="N589" t="str">
        <f t="shared" si="117"/>
        <v>9671980000</v>
      </c>
      <c r="O589" t="str">
        <f t="shared" si="118"/>
        <v>Egyéb működési tám.közfelad.finansz.szerz.alapj. M</v>
      </c>
      <c r="P589" t="str">
        <f t="shared" si="119"/>
        <v>BE1201</v>
      </c>
      <c r="Q589" t="str">
        <f t="shared" si="120"/>
        <v>Közfeladat finanszírozás</v>
      </c>
      <c r="R589" t="str">
        <f t="shared" si="121"/>
        <v>BE12</v>
      </c>
      <c r="S589" t="str">
        <f t="shared" si="122"/>
        <v>Oktatási,kutatási,művészeti tev.állami támogatása</v>
      </c>
      <c r="T589" t="str">
        <f t="shared" si="123"/>
        <v>BE1</v>
      </c>
      <c r="U589" t="str">
        <f t="shared" si="124"/>
        <v>Bevételek</v>
      </c>
      <c r="V589" t="str">
        <f t="shared" si="125"/>
        <v>BE</v>
      </c>
      <c r="W589" t="str">
        <f t="shared" si="126"/>
        <v>Bevételek</v>
      </c>
      <c r="X589" t="str">
        <f t="shared" si="127"/>
        <v>BEVETELEK</v>
      </c>
      <c r="Y589" t="str">
        <f t="shared" si="128"/>
        <v>Bevételek</v>
      </c>
      <c r="Z589" t="str">
        <f t="shared" si="129"/>
        <v>kell</v>
      </c>
      <c r="AA589" t="str">
        <f>IF(L589&lt;&gt;"0006","nem kell",IF(AND(VLOOKUP($A589,pü_tétel_csop!$A:$B,1,1)&lt;=$A589,VLOOKUP($A589,pü_tétel_csop!$A:$B,2,1)&gt;=$A589),VLOOKUP($A589,pü_tétel_csop!$A:$D,4,1),"nincs besorolva"))</f>
        <v>BE12</v>
      </c>
    </row>
    <row r="590" spans="1:27" x14ac:dyDescent="0.25">
      <c r="A590" s="20" t="s">
        <v>1919</v>
      </c>
      <c r="B590" s="20" t="s">
        <v>1920</v>
      </c>
      <c r="C590" s="20" t="s">
        <v>1921</v>
      </c>
      <c r="D590" s="20" t="s">
        <v>1240</v>
      </c>
      <c r="E590" s="20" t="s">
        <v>1240</v>
      </c>
      <c r="F590" s="20" t="s">
        <v>1241</v>
      </c>
      <c r="G590" s="20" t="s">
        <v>1242</v>
      </c>
      <c r="H590" s="20" t="s">
        <v>1241</v>
      </c>
      <c r="I590" s="20" t="s">
        <v>301</v>
      </c>
      <c r="J590" s="20" t="s">
        <v>1240</v>
      </c>
      <c r="K590" s="20" t="s">
        <v>1240</v>
      </c>
      <c r="L590" s="20" t="s">
        <v>1244</v>
      </c>
      <c r="M590" s="21">
        <v>45643</v>
      </c>
      <c r="N590" t="str">
        <f t="shared" si="117"/>
        <v>9671990000</v>
      </c>
      <c r="O590" t="str">
        <f t="shared" si="118"/>
        <v>Egyéb fejlesztési tám.közfelad.finansz.szerz.al. F</v>
      </c>
      <c r="P590" t="str">
        <f t="shared" si="119"/>
        <v>BE1201</v>
      </c>
      <c r="Q590" t="str">
        <f t="shared" si="120"/>
        <v>Közfeladat finanszírozás</v>
      </c>
      <c r="R590" t="str">
        <f t="shared" si="121"/>
        <v>BE12</v>
      </c>
      <c r="S590" t="str">
        <f t="shared" si="122"/>
        <v>Oktatási,kutatási,művészeti tev.állami támogatása</v>
      </c>
      <c r="T590" t="str">
        <f t="shared" si="123"/>
        <v>BE1</v>
      </c>
      <c r="U590" t="str">
        <f t="shared" si="124"/>
        <v>Bevételek</v>
      </c>
      <c r="V590" t="str">
        <f t="shared" si="125"/>
        <v>BE</v>
      </c>
      <c r="W590" t="str">
        <f t="shared" si="126"/>
        <v>Bevételek</v>
      </c>
      <c r="X590" t="str">
        <f t="shared" si="127"/>
        <v>BEVETELEK</v>
      </c>
      <c r="Y590" t="str">
        <f t="shared" si="128"/>
        <v>Bevételek</v>
      </c>
      <c r="Z590" t="str">
        <f t="shared" si="129"/>
        <v>kell</v>
      </c>
      <c r="AA590" t="str">
        <f>IF(L590&lt;&gt;"0006","nem kell",IF(AND(VLOOKUP($A590,pü_tétel_csop!$A:$B,1,1)&lt;=$A590,VLOOKUP($A590,pü_tétel_csop!$A:$B,2,1)&gt;=$A590),VLOOKUP($A590,pü_tétel_csop!$A:$D,4,1),"nincs besorolva"))</f>
        <v>BE12</v>
      </c>
    </row>
    <row r="591" spans="1:27" x14ac:dyDescent="0.25">
      <c r="A591" s="20" t="s">
        <v>310</v>
      </c>
      <c r="B591" s="20" t="s">
        <v>1922</v>
      </c>
      <c r="C591" s="20" t="s">
        <v>1922</v>
      </c>
      <c r="D591" s="20" t="s">
        <v>1240</v>
      </c>
      <c r="E591" s="20" t="s">
        <v>1240</v>
      </c>
      <c r="F591" s="20" t="s">
        <v>1241</v>
      </c>
      <c r="G591" s="20" t="s">
        <v>1242</v>
      </c>
      <c r="H591" s="20" t="s">
        <v>1241</v>
      </c>
      <c r="I591" s="20" t="s">
        <v>1923</v>
      </c>
      <c r="J591" s="20" t="s">
        <v>1240</v>
      </c>
      <c r="K591" s="20" t="s">
        <v>1240</v>
      </c>
      <c r="L591" s="20" t="s">
        <v>1244</v>
      </c>
      <c r="M591" s="21">
        <v>45643</v>
      </c>
      <c r="N591" t="str">
        <f t="shared" si="117"/>
        <v>9672010000</v>
      </c>
      <c r="O591" t="str">
        <f t="shared" si="118"/>
        <v>Képzési támogatás M</v>
      </c>
      <c r="P591" t="str">
        <f t="shared" si="119"/>
        <v>BE1202</v>
      </c>
      <c r="Q591" t="str">
        <f t="shared" si="120"/>
        <v>Közvetlen állami tám. okt.,kut.,műv. tevékenységre</v>
      </c>
      <c r="R591" t="str">
        <f t="shared" si="121"/>
        <v>BE12</v>
      </c>
      <c r="S591" t="str">
        <f t="shared" si="122"/>
        <v>Oktatási,kutatási,művészeti tev.állami támogatása</v>
      </c>
      <c r="T591" t="str">
        <f t="shared" si="123"/>
        <v>BE1</v>
      </c>
      <c r="U591" t="str">
        <f t="shared" si="124"/>
        <v>Bevételek</v>
      </c>
      <c r="V591" t="str">
        <f t="shared" si="125"/>
        <v>BE</v>
      </c>
      <c r="W591" t="str">
        <f t="shared" si="126"/>
        <v>Bevételek</v>
      </c>
      <c r="X591" t="str">
        <f t="shared" si="127"/>
        <v>BEVETELEK</v>
      </c>
      <c r="Y591" t="str">
        <f t="shared" si="128"/>
        <v>Bevételek</v>
      </c>
      <c r="Z591" t="str">
        <f t="shared" si="129"/>
        <v>kell</v>
      </c>
      <c r="AA591" t="str">
        <f>IF(L591&lt;&gt;"0006","nem kell",IF(AND(VLOOKUP($A591,pü_tétel_csop!$A:$B,1,1)&lt;=$A591,VLOOKUP($A591,pü_tétel_csop!$A:$B,2,1)&gt;=$A591),VLOOKUP($A591,pü_tétel_csop!$A:$D,4,1),"nincs besorolva"))</f>
        <v>BE12</v>
      </c>
    </row>
    <row r="592" spans="1:27" x14ac:dyDescent="0.25">
      <c r="A592" s="20" t="s">
        <v>311</v>
      </c>
      <c r="B592" s="20" t="s">
        <v>1924</v>
      </c>
      <c r="C592" s="20" t="s">
        <v>1888</v>
      </c>
      <c r="D592" s="20" t="s">
        <v>1240</v>
      </c>
      <c r="E592" s="20" t="s">
        <v>1240</v>
      </c>
      <c r="F592" s="20" t="s">
        <v>1241</v>
      </c>
      <c r="G592" s="20" t="s">
        <v>1242</v>
      </c>
      <c r="H592" s="20" t="s">
        <v>1241</v>
      </c>
      <c r="I592" s="20" t="s">
        <v>1923</v>
      </c>
      <c r="J592" s="20" t="s">
        <v>1240</v>
      </c>
      <c r="K592" s="20" t="s">
        <v>1240</v>
      </c>
      <c r="L592" s="20" t="s">
        <v>1244</v>
      </c>
      <c r="M592" s="21">
        <v>45643</v>
      </c>
      <c r="N592" t="str">
        <f t="shared" si="117"/>
        <v>9672020000</v>
      </c>
      <c r="O592" t="str">
        <f t="shared" si="118"/>
        <v>Hallgatói juttatások M</v>
      </c>
      <c r="P592" t="str">
        <f t="shared" si="119"/>
        <v>BE1202</v>
      </c>
      <c r="Q592" t="str">
        <f t="shared" si="120"/>
        <v>Közvetlen állami tám. okt.,kut.,műv. tevékenységre</v>
      </c>
      <c r="R592" t="str">
        <f t="shared" si="121"/>
        <v>BE12</v>
      </c>
      <c r="S592" t="str">
        <f t="shared" si="122"/>
        <v>Oktatási,kutatási,művészeti tev.állami támogatása</v>
      </c>
      <c r="T592" t="str">
        <f t="shared" si="123"/>
        <v>BE1</v>
      </c>
      <c r="U592" t="str">
        <f t="shared" si="124"/>
        <v>Bevételek</v>
      </c>
      <c r="V592" t="str">
        <f t="shared" si="125"/>
        <v>BE</v>
      </c>
      <c r="W592" t="str">
        <f t="shared" si="126"/>
        <v>Bevételek</v>
      </c>
      <c r="X592" t="str">
        <f t="shared" si="127"/>
        <v>BEVETELEK</v>
      </c>
      <c r="Y592" t="str">
        <f t="shared" si="128"/>
        <v>Bevételek</v>
      </c>
      <c r="Z592" t="str">
        <f t="shared" si="129"/>
        <v>kell</v>
      </c>
      <c r="AA592" t="str">
        <f>IF(L592&lt;&gt;"0006","nem kell",IF(AND(VLOOKUP($A592,pü_tétel_csop!$A:$B,1,1)&lt;=$A592,VLOOKUP($A592,pü_tétel_csop!$A:$B,2,1)&gt;=$A592),VLOOKUP($A592,pü_tétel_csop!$A:$D,4,1),"nincs besorolva"))</f>
        <v>BE12</v>
      </c>
    </row>
    <row r="593" spans="1:27" x14ac:dyDescent="0.25">
      <c r="A593" s="20" t="s">
        <v>312</v>
      </c>
      <c r="B593" s="20" t="s">
        <v>1925</v>
      </c>
      <c r="C593" s="20" t="s">
        <v>1926</v>
      </c>
      <c r="D593" s="20" t="s">
        <v>1240</v>
      </c>
      <c r="E593" s="20" t="s">
        <v>1240</v>
      </c>
      <c r="F593" s="20" t="s">
        <v>1241</v>
      </c>
      <c r="G593" s="20" t="s">
        <v>1242</v>
      </c>
      <c r="H593" s="20" t="s">
        <v>1241</v>
      </c>
      <c r="I593" s="20" t="s">
        <v>1923</v>
      </c>
      <c r="J593" s="20" t="s">
        <v>1240</v>
      </c>
      <c r="K593" s="20" t="s">
        <v>1240</v>
      </c>
      <c r="L593" s="20" t="s">
        <v>1244</v>
      </c>
      <c r="M593" s="21">
        <v>45643</v>
      </c>
      <c r="N593" t="str">
        <f t="shared" si="117"/>
        <v>9672030000</v>
      </c>
      <c r="O593" t="str">
        <f t="shared" si="118"/>
        <v>Céltámogatás (programfinanszírozás) M</v>
      </c>
      <c r="P593" t="str">
        <f t="shared" si="119"/>
        <v>BE1202</v>
      </c>
      <c r="Q593" t="str">
        <f t="shared" si="120"/>
        <v>Közvetlen állami tám. okt.,kut.,műv. tevékenységre</v>
      </c>
      <c r="R593" t="str">
        <f t="shared" si="121"/>
        <v>BE12</v>
      </c>
      <c r="S593" t="str">
        <f t="shared" si="122"/>
        <v>Oktatási,kutatási,művészeti tev.állami támogatása</v>
      </c>
      <c r="T593" t="str">
        <f t="shared" si="123"/>
        <v>BE1</v>
      </c>
      <c r="U593" t="str">
        <f t="shared" si="124"/>
        <v>Bevételek</v>
      </c>
      <c r="V593" t="str">
        <f t="shared" si="125"/>
        <v>BE</v>
      </c>
      <c r="W593" t="str">
        <f t="shared" si="126"/>
        <v>Bevételek</v>
      </c>
      <c r="X593" t="str">
        <f t="shared" si="127"/>
        <v>BEVETELEK</v>
      </c>
      <c r="Y593" t="str">
        <f t="shared" si="128"/>
        <v>Bevételek</v>
      </c>
      <c r="Z593" t="str">
        <f t="shared" si="129"/>
        <v>kell</v>
      </c>
      <c r="AA593" t="str">
        <f>IF(L593&lt;&gt;"0006","nem kell",IF(AND(VLOOKUP($A593,pü_tétel_csop!$A:$B,1,1)&lt;=$A593,VLOOKUP($A593,pü_tétel_csop!$A:$B,2,1)&gt;=$A593),VLOOKUP($A593,pü_tétel_csop!$A:$D,4,1),"nincs besorolva"))</f>
        <v>BE12</v>
      </c>
    </row>
    <row r="594" spans="1:27" x14ac:dyDescent="0.25">
      <c r="A594" s="20" t="s">
        <v>313</v>
      </c>
      <c r="B594" s="20" t="s">
        <v>1927</v>
      </c>
      <c r="C594" s="20" t="s">
        <v>1928</v>
      </c>
      <c r="D594" s="20" t="s">
        <v>1240</v>
      </c>
      <c r="E594" s="20" t="s">
        <v>1240</v>
      </c>
      <c r="F594" s="20" t="s">
        <v>1241</v>
      </c>
      <c r="G594" s="20" t="s">
        <v>1242</v>
      </c>
      <c r="H594" s="20" t="s">
        <v>1241</v>
      </c>
      <c r="I594" s="20" t="s">
        <v>1923</v>
      </c>
      <c r="J594" s="20" t="s">
        <v>1240</v>
      </c>
      <c r="K594" s="20" t="s">
        <v>1240</v>
      </c>
      <c r="L594" s="20" t="s">
        <v>1244</v>
      </c>
      <c r="M594" s="21">
        <v>45643</v>
      </c>
      <c r="N594" t="str">
        <f t="shared" si="117"/>
        <v>9672040000</v>
      </c>
      <c r="O594" t="str">
        <f t="shared" si="118"/>
        <v>PPP program támogatása M</v>
      </c>
      <c r="P594" t="str">
        <f t="shared" si="119"/>
        <v>BE1202</v>
      </c>
      <c r="Q594" t="str">
        <f t="shared" si="120"/>
        <v>Közvetlen állami tám. okt.,kut.,műv. tevékenységre</v>
      </c>
      <c r="R594" t="str">
        <f t="shared" si="121"/>
        <v>BE12</v>
      </c>
      <c r="S594" t="str">
        <f t="shared" si="122"/>
        <v>Oktatási,kutatási,művészeti tev.állami támogatása</v>
      </c>
      <c r="T594" t="str">
        <f t="shared" si="123"/>
        <v>BE1</v>
      </c>
      <c r="U594" t="str">
        <f t="shared" si="124"/>
        <v>Bevételek</v>
      </c>
      <c r="V594" t="str">
        <f t="shared" si="125"/>
        <v>BE</v>
      </c>
      <c r="W594" t="str">
        <f t="shared" si="126"/>
        <v>Bevételek</v>
      </c>
      <c r="X594" t="str">
        <f t="shared" si="127"/>
        <v>BEVETELEK</v>
      </c>
      <c r="Y594" t="str">
        <f t="shared" si="128"/>
        <v>Bevételek</v>
      </c>
      <c r="Z594" t="str">
        <f t="shared" si="129"/>
        <v>kell</v>
      </c>
      <c r="AA594" t="str">
        <f>IF(L594&lt;&gt;"0006","nem kell",IF(AND(VLOOKUP($A594,pü_tétel_csop!$A:$B,1,1)&lt;=$A594,VLOOKUP($A594,pü_tétel_csop!$A:$B,2,1)&gt;=$A594),VLOOKUP($A594,pü_tétel_csop!$A:$D,4,1),"nincs besorolva"))</f>
        <v>BE12</v>
      </c>
    </row>
    <row r="595" spans="1:27" x14ac:dyDescent="0.25">
      <c r="A595" s="20" t="s">
        <v>314</v>
      </c>
      <c r="B595" s="20" t="s">
        <v>1929</v>
      </c>
      <c r="C595" s="20" t="s">
        <v>1930</v>
      </c>
      <c r="D595" s="20" t="s">
        <v>1240</v>
      </c>
      <c r="E595" s="20" t="s">
        <v>1240</v>
      </c>
      <c r="F595" s="20" t="s">
        <v>1241</v>
      </c>
      <c r="G595" s="20" t="s">
        <v>1242</v>
      </c>
      <c r="H595" s="20" t="s">
        <v>1241</v>
      </c>
      <c r="I595" s="20" t="s">
        <v>1923</v>
      </c>
      <c r="J595" s="20" t="s">
        <v>1240</v>
      </c>
      <c r="K595" s="20" t="s">
        <v>1240</v>
      </c>
      <c r="L595" s="20" t="s">
        <v>1244</v>
      </c>
      <c r="M595" s="21">
        <v>45643</v>
      </c>
      <c r="N595" t="str">
        <f t="shared" si="117"/>
        <v>9672050000</v>
      </c>
      <c r="O595" t="str">
        <f t="shared" si="118"/>
        <v>Közoktatási feladatok támogatása M</v>
      </c>
      <c r="P595" t="str">
        <f t="shared" si="119"/>
        <v>BE1202</v>
      </c>
      <c r="Q595" t="str">
        <f t="shared" si="120"/>
        <v>Közvetlen állami tám. okt.,kut.,műv. tevékenységre</v>
      </c>
      <c r="R595" t="str">
        <f t="shared" si="121"/>
        <v>BE12</v>
      </c>
      <c r="S595" t="str">
        <f t="shared" si="122"/>
        <v>Oktatási,kutatási,művészeti tev.állami támogatása</v>
      </c>
      <c r="T595" t="str">
        <f t="shared" si="123"/>
        <v>BE1</v>
      </c>
      <c r="U595" t="str">
        <f t="shared" si="124"/>
        <v>Bevételek</v>
      </c>
      <c r="V595" t="str">
        <f t="shared" si="125"/>
        <v>BE</v>
      </c>
      <c r="W595" t="str">
        <f t="shared" si="126"/>
        <v>Bevételek</v>
      </c>
      <c r="X595" t="str">
        <f t="shared" si="127"/>
        <v>BEVETELEK</v>
      </c>
      <c r="Y595" t="str">
        <f t="shared" si="128"/>
        <v>Bevételek</v>
      </c>
      <c r="Z595" t="str">
        <f t="shared" si="129"/>
        <v>kell</v>
      </c>
      <c r="AA595" t="str">
        <f>IF(L595&lt;&gt;"0006","nem kell",IF(AND(VLOOKUP($A595,pü_tétel_csop!$A:$B,1,1)&lt;=$A595,VLOOKUP($A595,pü_tétel_csop!$A:$B,2,1)&gt;=$A595),VLOOKUP($A595,pü_tétel_csop!$A:$D,4,1),"nincs besorolva"))</f>
        <v>BE12</v>
      </c>
    </row>
    <row r="596" spans="1:27" x14ac:dyDescent="0.25">
      <c r="A596" s="20" t="s">
        <v>315</v>
      </c>
      <c r="B596" s="20" t="s">
        <v>1931</v>
      </c>
      <c r="C596" s="20" t="s">
        <v>1932</v>
      </c>
      <c r="D596" s="20" t="s">
        <v>1240</v>
      </c>
      <c r="E596" s="20" t="s">
        <v>1240</v>
      </c>
      <c r="F596" s="20" t="s">
        <v>1241</v>
      </c>
      <c r="G596" s="20" t="s">
        <v>1242</v>
      </c>
      <c r="H596" s="20" t="s">
        <v>1241</v>
      </c>
      <c r="I596" s="20" t="s">
        <v>1923</v>
      </c>
      <c r="J596" s="20" t="s">
        <v>1240</v>
      </c>
      <c r="K596" s="20" t="s">
        <v>1240</v>
      </c>
      <c r="L596" s="20" t="s">
        <v>1244</v>
      </c>
      <c r="M596" s="21">
        <v>45643</v>
      </c>
      <c r="N596" t="str">
        <f t="shared" si="117"/>
        <v>9672060000</v>
      </c>
      <c r="O596" t="str">
        <f t="shared" si="118"/>
        <v>Egyéb máshová nem sorolt állami támogatás M</v>
      </c>
      <c r="P596" t="str">
        <f t="shared" si="119"/>
        <v>BE1202</v>
      </c>
      <c r="Q596" t="str">
        <f t="shared" si="120"/>
        <v>Közvetlen állami tám. okt.,kut.,műv. tevékenységre</v>
      </c>
      <c r="R596" t="str">
        <f t="shared" si="121"/>
        <v>BE12</v>
      </c>
      <c r="S596" t="str">
        <f t="shared" si="122"/>
        <v>Oktatási,kutatási,művészeti tev.állami támogatása</v>
      </c>
      <c r="T596" t="str">
        <f t="shared" si="123"/>
        <v>BE1</v>
      </c>
      <c r="U596" t="str">
        <f t="shared" si="124"/>
        <v>Bevételek</v>
      </c>
      <c r="V596" t="str">
        <f t="shared" si="125"/>
        <v>BE</v>
      </c>
      <c r="W596" t="str">
        <f t="shared" si="126"/>
        <v>Bevételek</v>
      </c>
      <c r="X596" t="str">
        <f t="shared" si="127"/>
        <v>BEVETELEK</v>
      </c>
      <c r="Y596" t="str">
        <f t="shared" si="128"/>
        <v>Bevételek</v>
      </c>
      <c r="Z596" t="str">
        <f t="shared" si="129"/>
        <v>kell</v>
      </c>
      <c r="AA596" t="str">
        <f>IF(L596&lt;&gt;"0006","nem kell",IF(AND(VLOOKUP($A596,pü_tétel_csop!$A:$B,1,1)&lt;=$A596,VLOOKUP($A596,pü_tétel_csop!$A:$B,2,1)&gt;=$A596),VLOOKUP($A596,pü_tétel_csop!$A:$D,4,1),"nincs besorolva"))</f>
        <v>BE12</v>
      </c>
    </row>
    <row r="597" spans="1:27" x14ac:dyDescent="0.25">
      <c r="A597" s="20" t="s">
        <v>316</v>
      </c>
      <c r="B597" s="20" t="s">
        <v>1933</v>
      </c>
      <c r="C597" s="20" t="s">
        <v>1934</v>
      </c>
      <c r="D597" s="20" t="s">
        <v>1240</v>
      </c>
      <c r="E597" s="20" t="s">
        <v>1240</v>
      </c>
      <c r="F597" s="20" t="s">
        <v>1241</v>
      </c>
      <c r="G597" s="20" t="s">
        <v>1242</v>
      </c>
      <c r="H597" s="20" t="s">
        <v>1241</v>
      </c>
      <c r="I597" s="20" t="s">
        <v>1923</v>
      </c>
      <c r="J597" s="20" t="s">
        <v>1240</v>
      </c>
      <c r="K597" s="20" t="s">
        <v>1240</v>
      </c>
      <c r="L597" s="20" t="s">
        <v>1244</v>
      </c>
      <c r="M597" s="21">
        <v>45643</v>
      </c>
      <c r="N597" t="str">
        <f t="shared" si="117"/>
        <v>9672070000</v>
      </c>
      <c r="O597" t="str">
        <f t="shared" si="118"/>
        <v>Stipendium Hungaricum és egyéb ösztöndíjprog.tám.M</v>
      </c>
      <c r="P597" t="str">
        <f t="shared" si="119"/>
        <v>BE1202</v>
      </c>
      <c r="Q597" t="str">
        <f t="shared" si="120"/>
        <v>Közvetlen állami tám. okt.,kut.,műv. tevékenységre</v>
      </c>
      <c r="R597" t="str">
        <f t="shared" si="121"/>
        <v>BE12</v>
      </c>
      <c r="S597" t="str">
        <f t="shared" si="122"/>
        <v>Oktatási,kutatási,művészeti tev.állami támogatása</v>
      </c>
      <c r="T597" t="str">
        <f t="shared" si="123"/>
        <v>BE1</v>
      </c>
      <c r="U597" t="str">
        <f t="shared" si="124"/>
        <v>Bevételek</v>
      </c>
      <c r="V597" t="str">
        <f t="shared" si="125"/>
        <v>BE</v>
      </c>
      <c r="W597" t="str">
        <f t="shared" si="126"/>
        <v>Bevételek</v>
      </c>
      <c r="X597" t="str">
        <f t="shared" si="127"/>
        <v>BEVETELEK</v>
      </c>
      <c r="Y597" t="str">
        <f t="shared" si="128"/>
        <v>Bevételek</v>
      </c>
      <c r="Z597" t="str">
        <f t="shared" si="129"/>
        <v>kell</v>
      </c>
      <c r="AA597" t="str">
        <f>IF(L597&lt;&gt;"0006","nem kell",IF(AND(VLOOKUP($A597,pü_tétel_csop!$A:$B,1,1)&lt;=$A597,VLOOKUP($A597,pü_tétel_csop!$A:$B,2,1)&gt;=$A597),VLOOKUP($A597,pü_tétel_csop!$A:$D,4,1),"nincs besorolva"))</f>
        <v>BE12</v>
      </c>
    </row>
    <row r="598" spans="1:27" x14ac:dyDescent="0.25">
      <c r="A598" s="20" t="s">
        <v>2458</v>
      </c>
      <c r="B598" s="20" t="s">
        <v>2459</v>
      </c>
      <c r="C598" s="20" t="s">
        <v>2460</v>
      </c>
      <c r="D598" s="20" t="s">
        <v>1240</v>
      </c>
      <c r="E598" s="20" t="s">
        <v>1240</v>
      </c>
      <c r="F598" s="20" t="s">
        <v>1241</v>
      </c>
      <c r="G598" s="20" t="s">
        <v>1242</v>
      </c>
      <c r="H598" s="20" t="s">
        <v>1241</v>
      </c>
      <c r="I598" s="20" t="s">
        <v>1923</v>
      </c>
      <c r="J598" s="20" t="s">
        <v>1240</v>
      </c>
      <c r="K598" s="20" t="s">
        <v>1240</v>
      </c>
      <c r="L598" s="20" t="s">
        <v>1244</v>
      </c>
      <c r="M598" s="21">
        <v>45756</v>
      </c>
      <c r="N598" t="str">
        <f t="shared" si="117"/>
        <v>9672071000</v>
      </c>
      <c r="O598" t="str">
        <f t="shared" si="118"/>
        <v>Keresztény Ösztöndíj M</v>
      </c>
      <c r="P598" t="str">
        <f t="shared" si="119"/>
        <v>BE1202</v>
      </c>
      <c r="Q598" t="str">
        <f t="shared" si="120"/>
        <v>Közvetlen állami tám. okt.,kut.,műv. tevékenységre</v>
      </c>
      <c r="R598" t="str">
        <f t="shared" si="121"/>
        <v>BE12</v>
      </c>
      <c r="S598" t="str">
        <f t="shared" si="122"/>
        <v>Oktatási,kutatási,művészeti tev.állami támogatása</v>
      </c>
      <c r="T598" t="str">
        <f t="shared" si="123"/>
        <v>BE1</v>
      </c>
      <c r="U598" t="str">
        <f t="shared" si="124"/>
        <v>Bevételek</v>
      </c>
      <c r="V598" t="str">
        <f t="shared" si="125"/>
        <v>BE</v>
      </c>
      <c r="W598" t="str">
        <f t="shared" si="126"/>
        <v>Bevételek</v>
      </c>
      <c r="X598" t="str">
        <f t="shared" si="127"/>
        <v>BEVETELEK</v>
      </c>
      <c r="Y598" t="str">
        <f t="shared" si="128"/>
        <v>Bevételek</v>
      </c>
      <c r="Z598" t="str">
        <f t="shared" si="129"/>
        <v>kell</v>
      </c>
      <c r="AA598" t="str">
        <f>IF(L598&lt;&gt;"0006","nem kell",IF(AND(VLOOKUP($A598,pü_tétel_csop!$A:$B,1,1)&lt;=$A598,VLOOKUP($A598,pü_tétel_csop!$A:$B,2,1)&gt;=$A598),VLOOKUP($A598,pü_tétel_csop!$A:$D,4,1),"nincs besorolva"))</f>
        <v>BE12</v>
      </c>
    </row>
    <row r="599" spans="1:27" x14ac:dyDescent="0.25">
      <c r="A599" s="20" t="s">
        <v>1947</v>
      </c>
      <c r="B599" s="20" t="s">
        <v>1948</v>
      </c>
      <c r="C599" s="20" t="s">
        <v>1949</v>
      </c>
      <c r="D599" s="20" t="s">
        <v>1240</v>
      </c>
      <c r="E599" s="20" t="s">
        <v>1240</v>
      </c>
      <c r="F599" s="20" t="s">
        <v>1241</v>
      </c>
      <c r="G599" s="20" t="s">
        <v>1242</v>
      </c>
      <c r="H599" s="20" t="s">
        <v>1241</v>
      </c>
      <c r="I599" s="20" t="s">
        <v>1923</v>
      </c>
      <c r="J599" s="20" t="s">
        <v>1240</v>
      </c>
      <c r="K599" s="20" t="s">
        <v>1240</v>
      </c>
      <c r="L599" s="20" t="s">
        <v>1244</v>
      </c>
      <c r="M599" s="21">
        <v>45643</v>
      </c>
      <c r="N599" t="str">
        <f t="shared" si="117"/>
        <v>9672080000</v>
      </c>
      <c r="O599" t="str">
        <f t="shared" si="118"/>
        <v>Céltámogatás (programfinanszírozás) F</v>
      </c>
      <c r="P599" t="str">
        <f t="shared" si="119"/>
        <v>BE1202</v>
      </c>
      <c r="Q599" t="str">
        <f t="shared" si="120"/>
        <v>Közvetlen állami tám. okt.,kut.,műv. tevékenységre</v>
      </c>
      <c r="R599" t="str">
        <f t="shared" si="121"/>
        <v>BE12</v>
      </c>
      <c r="S599" t="str">
        <f t="shared" si="122"/>
        <v>Oktatási,kutatási,művészeti tev.állami támogatása</v>
      </c>
      <c r="T599" t="str">
        <f t="shared" si="123"/>
        <v>BE1</v>
      </c>
      <c r="U599" t="str">
        <f t="shared" si="124"/>
        <v>Bevételek</v>
      </c>
      <c r="V599" t="str">
        <f t="shared" si="125"/>
        <v>BE</v>
      </c>
      <c r="W599" t="str">
        <f t="shared" si="126"/>
        <v>Bevételek</v>
      </c>
      <c r="X599" t="str">
        <f t="shared" si="127"/>
        <v>BEVETELEK</v>
      </c>
      <c r="Y599" t="str">
        <f t="shared" si="128"/>
        <v>Bevételek</v>
      </c>
      <c r="Z599" t="str">
        <f t="shared" si="129"/>
        <v>kell</v>
      </c>
      <c r="AA599" t="str">
        <f>IF(L599&lt;&gt;"0006","nem kell",IF(AND(VLOOKUP($A599,pü_tétel_csop!$A:$B,1,1)&lt;=$A599,VLOOKUP($A599,pü_tétel_csop!$A:$B,2,1)&gt;=$A599),VLOOKUP($A599,pü_tétel_csop!$A:$D,4,1),"nincs besorolva"))</f>
        <v>BE12</v>
      </c>
    </row>
    <row r="600" spans="1:27" x14ac:dyDescent="0.25">
      <c r="A600" s="20" t="s">
        <v>320</v>
      </c>
      <c r="B600" s="20" t="s">
        <v>321</v>
      </c>
      <c r="C600" s="20" t="s">
        <v>1578</v>
      </c>
      <c r="D600" s="20" t="s">
        <v>1240</v>
      </c>
      <c r="E600" s="20" t="s">
        <v>1240</v>
      </c>
      <c r="F600" s="20" t="s">
        <v>1241</v>
      </c>
      <c r="G600" s="20" t="s">
        <v>1242</v>
      </c>
      <c r="H600" s="20" t="s">
        <v>1241</v>
      </c>
      <c r="I600" s="20" t="s">
        <v>319</v>
      </c>
      <c r="J600" s="20" t="s">
        <v>1240</v>
      </c>
      <c r="K600" s="20" t="s">
        <v>1240</v>
      </c>
      <c r="L600" s="20" t="s">
        <v>1244</v>
      </c>
      <c r="M600" s="21">
        <v>45643</v>
      </c>
      <c r="N600" t="str">
        <f t="shared" si="117"/>
        <v>9673000000</v>
      </c>
      <c r="O600" t="str">
        <f t="shared" si="118"/>
        <v>TB-től kapott támogatás</v>
      </c>
      <c r="P600" t="str">
        <f t="shared" si="119"/>
        <v>BE1301</v>
      </c>
      <c r="Q600" t="str">
        <f t="shared" si="120"/>
        <v>NEAK bevétel</v>
      </c>
      <c r="R600" t="str">
        <f t="shared" si="121"/>
        <v>BE13</v>
      </c>
      <c r="S600" t="str">
        <f t="shared" si="122"/>
        <v>Gyógyító-megelőző ellátás állami támogatása</v>
      </c>
      <c r="T600" t="str">
        <f t="shared" si="123"/>
        <v>BE1</v>
      </c>
      <c r="U600" t="str">
        <f t="shared" si="124"/>
        <v>Bevételek</v>
      </c>
      <c r="V600" t="str">
        <f t="shared" si="125"/>
        <v>BE</v>
      </c>
      <c r="W600" t="str">
        <f t="shared" si="126"/>
        <v>Bevételek</v>
      </c>
      <c r="X600" t="str">
        <f t="shared" si="127"/>
        <v>BEVETELEK</v>
      </c>
      <c r="Y600" t="str">
        <f t="shared" si="128"/>
        <v>Bevételek</v>
      </c>
      <c r="Z600" t="str">
        <f t="shared" si="129"/>
        <v>kell</v>
      </c>
      <c r="AA600" t="str">
        <f>IF(L600&lt;&gt;"0006","nem kell",IF(AND(VLOOKUP($A600,pü_tétel_csop!$A:$B,1,1)&lt;=$A600,VLOOKUP($A600,pü_tétel_csop!$A:$B,2,1)&gt;=$A600),VLOOKUP($A600,pü_tétel_csop!$A:$D,4,1),"nincs besorolva"))</f>
        <v>BE13</v>
      </c>
    </row>
    <row r="601" spans="1:27" x14ac:dyDescent="0.25">
      <c r="A601" s="20" t="s">
        <v>2009</v>
      </c>
      <c r="B601" s="20" t="s">
        <v>2010</v>
      </c>
      <c r="C601" s="20" t="s">
        <v>2011</v>
      </c>
      <c r="D601" s="20" t="s">
        <v>1240</v>
      </c>
      <c r="E601" s="20" t="s">
        <v>1240</v>
      </c>
      <c r="F601" s="20" t="s">
        <v>1241</v>
      </c>
      <c r="G601" s="20" t="s">
        <v>1242</v>
      </c>
      <c r="H601" s="20" t="s">
        <v>1241</v>
      </c>
      <c r="I601" s="20" t="s">
        <v>324</v>
      </c>
      <c r="J601" s="20" t="s">
        <v>1240</v>
      </c>
      <c r="K601" s="20" t="s">
        <v>1240</v>
      </c>
      <c r="L601" s="20" t="s">
        <v>1244</v>
      </c>
      <c r="M601" s="21">
        <v>45643</v>
      </c>
      <c r="N601" t="str">
        <f t="shared" si="117"/>
        <v>9674000000</v>
      </c>
      <c r="O601" t="str">
        <f t="shared" si="118"/>
        <v>Rezidensképzés támogatása</v>
      </c>
      <c r="P601" t="str">
        <f t="shared" si="119"/>
        <v>BE1401</v>
      </c>
      <c r="Q601" t="str">
        <f t="shared" si="120"/>
        <v>Rezidensképzés bevétele</v>
      </c>
      <c r="R601" t="str">
        <f t="shared" si="121"/>
        <v>BE14</v>
      </c>
      <c r="S601" t="str">
        <f t="shared" si="122"/>
        <v>Egyéb támogatás</v>
      </c>
      <c r="T601" t="str">
        <f t="shared" si="123"/>
        <v>BE1</v>
      </c>
      <c r="U601" t="str">
        <f t="shared" si="124"/>
        <v>Bevételek</v>
      </c>
      <c r="V601" t="str">
        <f t="shared" si="125"/>
        <v>BE</v>
      </c>
      <c r="W601" t="str">
        <f t="shared" si="126"/>
        <v>Bevételek</v>
      </c>
      <c r="X601" t="str">
        <f t="shared" si="127"/>
        <v>BEVETELEK</v>
      </c>
      <c r="Y601" t="str">
        <f t="shared" si="128"/>
        <v>Bevételek</v>
      </c>
      <c r="Z601" t="str">
        <f t="shared" si="129"/>
        <v>kell</v>
      </c>
      <c r="AA601" t="str">
        <f>IF(L601&lt;&gt;"0006","nem kell",IF(AND(VLOOKUP($A601,pü_tétel_csop!$A:$B,1,1)&lt;=$A601,VLOOKUP($A601,pü_tétel_csop!$A:$B,2,1)&gt;=$A601),VLOOKUP($A601,pü_tétel_csop!$A:$D,4,1),"nincs besorolva"))</f>
        <v>BE14</v>
      </c>
    </row>
    <row r="602" spans="1:27" x14ac:dyDescent="0.25">
      <c r="A602" s="20" t="s">
        <v>381</v>
      </c>
      <c r="B602" s="20" t="s">
        <v>382</v>
      </c>
      <c r="C602" s="20" t="s">
        <v>1579</v>
      </c>
      <c r="D602" s="20" t="s">
        <v>1240</v>
      </c>
      <c r="E602" s="20" t="s">
        <v>1240</v>
      </c>
      <c r="F602" s="20" t="s">
        <v>1241</v>
      </c>
      <c r="G602" s="20" t="s">
        <v>1242</v>
      </c>
      <c r="H602" s="20" t="s">
        <v>1241</v>
      </c>
      <c r="I602" s="20" t="s">
        <v>374</v>
      </c>
      <c r="J602" s="20" t="s">
        <v>1240</v>
      </c>
      <c r="K602" s="20" t="s">
        <v>1240</v>
      </c>
      <c r="L602" s="20" t="s">
        <v>1244</v>
      </c>
      <c r="M602" s="21">
        <v>45643</v>
      </c>
      <c r="N602" t="str">
        <f t="shared" si="117"/>
        <v>9683100000</v>
      </c>
      <c r="O602" t="str">
        <f t="shared" si="118"/>
        <v>Térítés nélkül átvett t.eszköz piaci értéke</v>
      </c>
      <c r="P602" t="str">
        <f t="shared" si="119"/>
        <v>BE1901</v>
      </c>
      <c r="Q602" t="str">
        <f t="shared" si="120"/>
        <v>Bevétel technikai</v>
      </c>
      <c r="R602" t="str">
        <f t="shared" si="121"/>
        <v>BE19</v>
      </c>
      <c r="S602" t="str">
        <f t="shared" si="122"/>
        <v>Bevétel technikai</v>
      </c>
      <c r="T602" t="str">
        <f t="shared" si="123"/>
        <v>BE1</v>
      </c>
      <c r="U602" t="str">
        <f t="shared" si="124"/>
        <v>Bevételek</v>
      </c>
      <c r="V602" t="str">
        <f t="shared" si="125"/>
        <v>BE</v>
      </c>
      <c r="W602" t="str">
        <f t="shared" si="126"/>
        <v>Bevételek</v>
      </c>
      <c r="X602" t="str">
        <f t="shared" si="127"/>
        <v>BEVETELEK</v>
      </c>
      <c r="Y602" t="str">
        <f t="shared" si="128"/>
        <v>Bevételek</v>
      </c>
      <c r="Z602" t="str">
        <f t="shared" si="129"/>
        <v>kell</v>
      </c>
      <c r="AA602" t="str">
        <f>IF(L602&lt;&gt;"0006","nem kell",IF(AND(VLOOKUP($A602,pü_tétel_csop!$A:$B,1,1)&lt;=$A602,VLOOKUP($A602,pü_tétel_csop!$A:$B,2,1)&gt;=$A602),VLOOKUP($A602,pü_tétel_csop!$A:$D,4,1),"nincs besorolva"))</f>
        <v>BE19</v>
      </c>
    </row>
    <row r="603" spans="1:27" x14ac:dyDescent="0.25">
      <c r="A603" s="20" t="s">
        <v>383</v>
      </c>
      <c r="B603" s="20" t="s">
        <v>384</v>
      </c>
      <c r="C603" s="20" t="s">
        <v>1580</v>
      </c>
      <c r="D603" s="20" t="s">
        <v>1240</v>
      </c>
      <c r="E603" s="20" t="s">
        <v>1240</v>
      </c>
      <c r="F603" s="20" t="s">
        <v>1241</v>
      </c>
      <c r="G603" s="20" t="s">
        <v>1242</v>
      </c>
      <c r="H603" s="20" t="s">
        <v>1241</v>
      </c>
      <c r="I603" s="20" t="s">
        <v>374</v>
      </c>
      <c r="J603" s="20" t="s">
        <v>1240</v>
      </c>
      <c r="K603" s="20" t="s">
        <v>1240</v>
      </c>
      <c r="L603" s="20" t="s">
        <v>1244</v>
      </c>
      <c r="M603" s="21">
        <v>45643</v>
      </c>
      <c r="N603" t="str">
        <f t="shared" si="117"/>
        <v>9683200000</v>
      </c>
      <c r="O603" t="str">
        <f t="shared" si="118"/>
        <v>Térítés nélkül átvett készlet piaci értéke</v>
      </c>
      <c r="P603" t="str">
        <f t="shared" si="119"/>
        <v>BE1901</v>
      </c>
      <c r="Q603" t="str">
        <f t="shared" si="120"/>
        <v>Bevétel technikai</v>
      </c>
      <c r="R603" t="str">
        <f t="shared" si="121"/>
        <v>BE19</v>
      </c>
      <c r="S603" t="str">
        <f t="shared" si="122"/>
        <v>Bevétel technikai</v>
      </c>
      <c r="T603" t="str">
        <f t="shared" si="123"/>
        <v>BE1</v>
      </c>
      <c r="U603" t="str">
        <f t="shared" si="124"/>
        <v>Bevételek</v>
      </c>
      <c r="V603" t="str">
        <f t="shared" si="125"/>
        <v>BE</v>
      </c>
      <c r="W603" t="str">
        <f t="shared" si="126"/>
        <v>Bevételek</v>
      </c>
      <c r="X603" t="str">
        <f t="shared" si="127"/>
        <v>BEVETELEK</v>
      </c>
      <c r="Y603" t="str">
        <f t="shared" si="128"/>
        <v>Bevételek</v>
      </c>
      <c r="Z603" t="str">
        <f t="shared" si="129"/>
        <v>kell</v>
      </c>
      <c r="AA603" t="str">
        <f>IF(L603&lt;&gt;"0006","nem kell",IF(AND(VLOOKUP($A603,pü_tétel_csop!$A:$B,1,1)&lt;=$A603,VLOOKUP($A603,pü_tétel_csop!$A:$B,2,1)&gt;=$A603),VLOOKUP($A603,pü_tétel_csop!$A:$D,4,1),"nincs besorolva"))</f>
        <v>BE19</v>
      </c>
    </row>
    <row r="604" spans="1:27" x14ac:dyDescent="0.25">
      <c r="A604" s="20" t="s">
        <v>328</v>
      </c>
      <c r="B604" s="20" t="s">
        <v>329</v>
      </c>
      <c r="C604" s="20" t="s">
        <v>1581</v>
      </c>
      <c r="D604" s="20" t="s">
        <v>1240</v>
      </c>
      <c r="E604" s="20" t="s">
        <v>1240</v>
      </c>
      <c r="F604" s="20" t="s">
        <v>1241</v>
      </c>
      <c r="G604" s="20" t="s">
        <v>1242</v>
      </c>
      <c r="H604" s="20" t="s">
        <v>1241</v>
      </c>
      <c r="I604" s="20" t="s">
        <v>326</v>
      </c>
      <c r="J604" s="20" t="s">
        <v>1240</v>
      </c>
      <c r="K604" s="20" t="s">
        <v>1240</v>
      </c>
      <c r="L604" s="20" t="s">
        <v>1244</v>
      </c>
      <c r="M604" s="21">
        <v>45643</v>
      </c>
      <c r="N604" t="str">
        <f t="shared" si="117"/>
        <v>9686010000</v>
      </c>
      <c r="O604" t="str">
        <f t="shared" si="118"/>
        <v>Véglegesen fejl célra kapott tám - kp.ktgv</v>
      </c>
      <c r="P604" t="str">
        <f t="shared" si="119"/>
        <v>BE1402</v>
      </c>
      <c r="Q604" t="str">
        <f t="shared" si="120"/>
        <v>Egyéb támogatási bevétel</v>
      </c>
      <c r="R604" t="str">
        <f t="shared" si="121"/>
        <v>BE14</v>
      </c>
      <c r="S604" t="str">
        <f t="shared" si="122"/>
        <v>Egyéb támogatás</v>
      </c>
      <c r="T604" t="str">
        <f t="shared" si="123"/>
        <v>BE1</v>
      </c>
      <c r="U604" t="str">
        <f t="shared" si="124"/>
        <v>Bevételek</v>
      </c>
      <c r="V604" t="str">
        <f t="shared" si="125"/>
        <v>BE</v>
      </c>
      <c r="W604" t="str">
        <f t="shared" si="126"/>
        <v>Bevételek</v>
      </c>
      <c r="X604" t="str">
        <f t="shared" si="127"/>
        <v>BEVETELEK</v>
      </c>
      <c r="Y604" t="str">
        <f t="shared" si="128"/>
        <v>Bevételek</v>
      </c>
      <c r="Z604" t="str">
        <f t="shared" si="129"/>
        <v>kell</v>
      </c>
      <c r="AA604" t="str">
        <f>IF(L604&lt;&gt;"0006","nem kell",IF(AND(VLOOKUP($A604,pü_tétel_csop!$A:$B,1,1)&lt;=$A604,VLOOKUP($A604,pü_tétel_csop!$A:$B,2,1)&gt;=$A604),VLOOKUP($A604,pü_tétel_csop!$A:$D,4,1),"nincs besorolva"))</f>
        <v>BE14</v>
      </c>
    </row>
    <row r="605" spans="1:27" x14ac:dyDescent="0.25">
      <c r="A605" s="20" t="s">
        <v>330</v>
      </c>
      <c r="B605" s="20" t="s">
        <v>331</v>
      </c>
      <c r="C605" s="20" t="s">
        <v>1582</v>
      </c>
      <c r="D605" s="20" t="s">
        <v>1240</v>
      </c>
      <c r="E605" s="20" t="s">
        <v>1240</v>
      </c>
      <c r="F605" s="20" t="s">
        <v>1241</v>
      </c>
      <c r="G605" s="20" t="s">
        <v>1242</v>
      </c>
      <c r="H605" s="20" t="s">
        <v>1241</v>
      </c>
      <c r="I605" s="20" t="s">
        <v>326</v>
      </c>
      <c r="J605" s="20" t="s">
        <v>1240</v>
      </c>
      <c r="K605" s="20" t="s">
        <v>1240</v>
      </c>
      <c r="L605" s="20" t="s">
        <v>1244</v>
      </c>
      <c r="M605" s="21">
        <v>45643</v>
      </c>
      <c r="N605" t="str">
        <f t="shared" si="117"/>
        <v>9686020000</v>
      </c>
      <c r="O605" t="str">
        <f t="shared" si="118"/>
        <v>Véglegesen fejl célra kapott tám - ELKA</v>
      </c>
      <c r="P605" t="str">
        <f t="shared" si="119"/>
        <v>BE1402</v>
      </c>
      <c r="Q605" t="str">
        <f t="shared" si="120"/>
        <v>Egyéb támogatási bevétel</v>
      </c>
      <c r="R605" t="str">
        <f t="shared" si="121"/>
        <v>BE14</v>
      </c>
      <c r="S605" t="str">
        <f t="shared" si="122"/>
        <v>Egyéb támogatás</v>
      </c>
      <c r="T605" t="str">
        <f t="shared" si="123"/>
        <v>BE1</v>
      </c>
      <c r="U605" t="str">
        <f t="shared" si="124"/>
        <v>Bevételek</v>
      </c>
      <c r="V605" t="str">
        <f t="shared" si="125"/>
        <v>BE</v>
      </c>
      <c r="W605" t="str">
        <f t="shared" si="126"/>
        <v>Bevételek</v>
      </c>
      <c r="X605" t="str">
        <f t="shared" si="127"/>
        <v>BEVETELEK</v>
      </c>
      <c r="Y605" t="str">
        <f t="shared" si="128"/>
        <v>Bevételek</v>
      </c>
      <c r="Z605" t="str">
        <f t="shared" si="129"/>
        <v>kell</v>
      </c>
      <c r="AA605" t="str">
        <f>IF(L605&lt;&gt;"0006","nem kell",IF(AND(VLOOKUP($A605,pü_tétel_csop!$A:$B,1,1)&lt;=$A605,VLOOKUP($A605,pü_tétel_csop!$A:$B,2,1)&gt;=$A605),VLOOKUP($A605,pü_tétel_csop!$A:$D,4,1),"nincs besorolva"))</f>
        <v>BE14</v>
      </c>
    </row>
    <row r="606" spans="1:27" x14ac:dyDescent="0.25">
      <c r="A606" s="20" t="s">
        <v>332</v>
      </c>
      <c r="B606" s="20" t="s">
        <v>333</v>
      </c>
      <c r="C606" s="20" t="s">
        <v>1583</v>
      </c>
      <c r="D606" s="20" t="s">
        <v>1240</v>
      </c>
      <c r="E606" s="20" t="s">
        <v>1240</v>
      </c>
      <c r="F606" s="20" t="s">
        <v>1241</v>
      </c>
      <c r="G606" s="20" t="s">
        <v>1242</v>
      </c>
      <c r="H606" s="20" t="s">
        <v>1241</v>
      </c>
      <c r="I606" s="20" t="s">
        <v>326</v>
      </c>
      <c r="J606" s="20" t="s">
        <v>1240</v>
      </c>
      <c r="K606" s="20" t="s">
        <v>1240</v>
      </c>
      <c r="L606" s="20" t="s">
        <v>1244</v>
      </c>
      <c r="M606" s="21">
        <v>45643</v>
      </c>
      <c r="N606" t="str">
        <f t="shared" si="117"/>
        <v>9686030000</v>
      </c>
      <c r="O606" t="str">
        <f t="shared" si="118"/>
        <v>Véglegesen fejl célra kapott tám - helyi önk.</v>
      </c>
      <c r="P606" t="str">
        <f t="shared" si="119"/>
        <v>BE1402</v>
      </c>
      <c r="Q606" t="str">
        <f t="shared" si="120"/>
        <v>Egyéb támogatási bevétel</v>
      </c>
      <c r="R606" t="str">
        <f t="shared" si="121"/>
        <v>BE14</v>
      </c>
      <c r="S606" t="str">
        <f t="shared" si="122"/>
        <v>Egyéb támogatás</v>
      </c>
      <c r="T606" t="str">
        <f t="shared" si="123"/>
        <v>BE1</v>
      </c>
      <c r="U606" t="str">
        <f t="shared" si="124"/>
        <v>Bevételek</v>
      </c>
      <c r="V606" t="str">
        <f t="shared" si="125"/>
        <v>BE</v>
      </c>
      <c r="W606" t="str">
        <f t="shared" si="126"/>
        <v>Bevételek</v>
      </c>
      <c r="X606" t="str">
        <f t="shared" si="127"/>
        <v>BEVETELEK</v>
      </c>
      <c r="Y606" t="str">
        <f t="shared" si="128"/>
        <v>Bevételek</v>
      </c>
      <c r="Z606" t="str">
        <f t="shared" si="129"/>
        <v>kell</v>
      </c>
      <c r="AA606" t="str">
        <f>IF(L606&lt;&gt;"0006","nem kell",IF(AND(VLOOKUP($A606,pü_tétel_csop!$A:$B,1,1)&lt;=$A606,VLOOKUP($A606,pü_tétel_csop!$A:$B,2,1)&gt;=$A606),VLOOKUP($A606,pü_tétel_csop!$A:$D,4,1),"nincs besorolva"))</f>
        <v>BE14</v>
      </c>
    </row>
    <row r="607" spans="1:27" x14ac:dyDescent="0.25">
      <c r="A607" s="20" t="s">
        <v>334</v>
      </c>
      <c r="B607" s="20" t="s">
        <v>335</v>
      </c>
      <c r="C607" s="20" t="s">
        <v>1584</v>
      </c>
      <c r="D607" s="20" t="s">
        <v>1240</v>
      </c>
      <c r="E607" s="20" t="s">
        <v>1240</v>
      </c>
      <c r="F607" s="20" t="s">
        <v>1241</v>
      </c>
      <c r="G607" s="20" t="s">
        <v>1242</v>
      </c>
      <c r="H607" s="20" t="s">
        <v>1241</v>
      </c>
      <c r="I607" s="20" t="s">
        <v>326</v>
      </c>
      <c r="J607" s="20" t="s">
        <v>1240</v>
      </c>
      <c r="K607" s="20" t="s">
        <v>1240</v>
      </c>
      <c r="L607" s="20" t="s">
        <v>1244</v>
      </c>
      <c r="M607" s="21">
        <v>45643</v>
      </c>
      <c r="N607" t="str">
        <f t="shared" si="117"/>
        <v>9686040000</v>
      </c>
      <c r="O607" t="str">
        <f t="shared" si="118"/>
        <v>Véglegesen fejl célra kapott tám - civil. szerv</v>
      </c>
      <c r="P607" t="str">
        <f t="shared" si="119"/>
        <v>BE1402</v>
      </c>
      <c r="Q607" t="str">
        <f t="shared" si="120"/>
        <v>Egyéb támogatási bevétel</v>
      </c>
      <c r="R607" t="str">
        <f t="shared" si="121"/>
        <v>BE14</v>
      </c>
      <c r="S607" t="str">
        <f t="shared" si="122"/>
        <v>Egyéb támogatás</v>
      </c>
      <c r="T607" t="str">
        <f t="shared" si="123"/>
        <v>BE1</v>
      </c>
      <c r="U607" t="str">
        <f t="shared" si="124"/>
        <v>Bevételek</v>
      </c>
      <c r="V607" t="str">
        <f t="shared" si="125"/>
        <v>BE</v>
      </c>
      <c r="W607" t="str">
        <f t="shared" si="126"/>
        <v>Bevételek</v>
      </c>
      <c r="X607" t="str">
        <f t="shared" si="127"/>
        <v>BEVETELEK</v>
      </c>
      <c r="Y607" t="str">
        <f t="shared" si="128"/>
        <v>Bevételek</v>
      </c>
      <c r="Z607" t="str">
        <f t="shared" si="129"/>
        <v>kell</v>
      </c>
      <c r="AA607" t="str">
        <f>IF(L607&lt;&gt;"0006","nem kell",IF(AND(VLOOKUP($A607,pü_tétel_csop!$A:$B,1,1)&lt;=$A607,VLOOKUP($A607,pü_tétel_csop!$A:$B,2,1)&gt;=$A607),VLOOKUP($A607,pü_tétel_csop!$A:$D,4,1),"nincs besorolva"))</f>
        <v>BE14</v>
      </c>
    </row>
    <row r="608" spans="1:27" x14ac:dyDescent="0.25">
      <c r="A608" s="20" t="s">
        <v>336</v>
      </c>
      <c r="B608" s="20" t="s">
        <v>337</v>
      </c>
      <c r="C608" s="20" t="s">
        <v>1585</v>
      </c>
      <c r="D608" s="20" t="s">
        <v>1240</v>
      </c>
      <c r="E608" s="20" t="s">
        <v>1240</v>
      </c>
      <c r="F608" s="20" t="s">
        <v>1241</v>
      </c>
      <c r="G608" s="20" t="s">
        <v>1242</v>
      </c>
      <c r="H608" s="20" t="s">
        <v>1241</v>
      </c>
      <c r="I608" s="20" t="s">
        <v>326</v>
      </c>
      <c r="J608" s="20" t="s">
        <v>1240</v>
      </c>
      <c r="K608" s="20" t="s">
        <v>1240</v>
      </c>
      <c r="L608" s="20" t="s">
        <v>1244</v>
      </c>
      <c r="M608" s="21">
        <v>45643</v>
      </c>
      <c r="N608" t="str">
        <f t="shared" si="117"/>
        <v>9686050000</v>
      </c>
      <c r="O608" t="str">
        <f t="shared" si="118"/>
        <v>Véglegesen fejl célra kapott tám - EU ktgv.</v>
      </c>
      <c r="P608" t="str">
        <f t="shared" si="119"/>
        <v>BE1402</v>
      </c>
      <c r="Q608" t="str">
        <f t="shared" si="120"/>
        <v>Egyéb támogatási bevétel</v>
      </c>
      <c r="R608" t="str">
        <f t="shared" si="121"/>
        <v>BE14</v>
      </c>
      <c r="S608" t="str">
        <f t="shared" si="122"/>
        <v>Egyéb támogatás</v>
      </c>
      <c r="T608" t="str">
        <f t="shared" si="123"/>
        <v>BE1</v>
      </c>
      <c r="U608" t="str">
        <f t="shared" si="124"/>
        <v>Bevételek</v>
      </c>
      <c r="V608" t="str">
        <f t="shared" si="125"/>
        <v>BE</v>
      </c>
      <c r="W608" t="str">
        <f t="shared" si="126"/>
        <v>Bevételek</v>
      </c>
      <c r="X608" t="str">
        <f t="shared" si="127"/>
        <v>BEVETELEK</v>
      </c>
      <c r="Y608" t="str">
        <f t="shared" si="128"/>
        <v>Bevételek</v>
      </c>
      <c r="Z608" t="str">
        <f t="shared" si="129"/>
        <v>kell</v>
      </c>
      <c r="AA608" t="str">
        <f>IF(L608&lt;&gt;"0006","nem kell",IF(AND(VLOOKUP($A608,pü_tétel_csop!$A:$B,1,1)&lt;=$A608,VLOOKUP($A608,pü_tétel_csop!$A:$B,2,1)&gt;=$A608),VLOOKUP($A608,pü_tétel_csop!$A:$D,4,1),"nincs besorolva"))</f>
        <v>BE14</v>
      </c>
    </row>
    <row r="609" spans="1:27" x14ac:dyDescent="0.25">
      <c r="A609" s="20" t="s">
        <v>338</v>
      </c>
      <c r="B609" s="20" t="s">
        <v>339</v>
      </c>
      <c r="C609" s="20" t="s">
        <v>1586</v>
      </c>
      <c r="D609" s="20" t="s">
        <v>1240</v>
      </c>
      <c r="E609" s="20" t="s">
        <v>1240</v>
      </c>
      <c r="F609" s="20" t="s">
        <v>1241</v>
      </c>
      <c r="G609" s="20" t="s">
        <v>1242</v>
      </c>
      <c r="H609" s="20" t="s">
        <v>1241</v>
      </c>
      <c r="I609" s="20" t="s">
        <v>326</v>
      </c>
      <c r="J609" s="20" t="s">
        <v>1240</v>
      </c>
      <c r="K609" s="20" t="s">
        <v>1240</v>
      </c>
      <c r="L609" s="20" t="s">
        <v>1244</v>
      </c>
      <c r="M609" s="21">
        <v>45643</v>
      </c>
      <c r="N609" t="str">
        <f t="shared" si="117"/>
        <v>9686060000</v>
      </c>
      <c r="O609" t="str">
        <f t="shared" si="118"/>
        <v>Véglegesen fejl célra kapott tám - külf.korm</v>
      </c>
      <c r="P609" t="str">
        <f t="shared" si="119"/>
        <v>BE1402</v>
      </c>
      <c r="Q609" t="str">
        <f t="shared" si="120"/>
        <v>Egyéb támogatási bevétel</v>
      </c>
      <c r="R609" t="str">
        <f t="shared" si="121"/>
        <v>BE14</v>
      </c>
      <c r="S609" t="str">
        <f t="shared" si="122"/>
        <v>Egyéb támogatás</v>
      </c>
      <c r="T609" t="str">
        <f t="shared" si="123"/>
        <v>BE1</v>
      </c>
      <c r="U609" t="str">
        <f t="shared" si="124"/>
        <v>Bevételek</v>
      </c>
      <c r="V609" t="str">
        <f t="shared" si="125"/>
        <v>BE</v>
      </c>
      <c r="W609" t="str">
        <f t="shared" si="126"/>
        <v>Bevételek</v>
      </c>
      <c r="X609" t="str">
        <f t="shared" si="127"/>
        <v>BEVETELEK</v>
      </c>
      <c r="Y609" t="str">
        <f t="shared" si="128"/>
        <v>Bevételek</v>
      </c>
      <c r="Z609" t="str">
        <f t="shared" si="129"/>
        <v>kell</v>
      </c>
      <c r="AA609" t="str">
        <f>IF(L609&lt;&gt;"0006","nem kell",IF(AND(VLOOKUP($A609,pü_tétel_csop!$A:$B,1,1)&lt;=$A609,VLOOKUP($A609,pü_tétel_csop!$A:$B,2,1)&gt;=$A609),VLOOKUP($A609,pü_tétel_csop!$A:$D,4,1),"nincs besorolva"))</f>
        <v>BE14</v>
      </c>
    </row>
    <row r="610" spans="1:27" x14ac:dyDescent="0.25">
      <c r="A610" s="20" t="s">
        <v>340</v>
      </c>
      <c r="B610" s="20" t="s">
        <v>341</v>
      </c>
      <c r="C610" s="20" t="s">
        <v>1587</v>
      </c>
      <c r="D610" s="20" t="s">
        <v>1240</v>
      </c>
      <c r="E610" s="20" t="s">
        <v>1240</v>
      </c>
      <c r="F610" s="20" t="s">
        <v>1241</v>
      </c>
      <c r="G610" s="20" t="s">
        <v>1242</v>
      </c>
      <c r="H610" s="20" t="s">
        <v>1241</v>
      </c>
      <c r="I610" s="20" t="s">
        <v>326</v>
      </c>
      <c r="J610" s="20" t="s">
        <v>1240</v>
      </c>
      <c r="K610" s="20" t="s">
        <v>1240</v>
      </c>
      <c r="L610" s="20" t="s">
        <v>1244</v>
      </c>
      <c r="M610" s="21">
        <v>45643</v>
      </c>
      <c r="N610" t="str">
        <f t="shared" si="117"/>
        <v>9686070000</v>
      </c>
      <c r="O610" t="str">
        <f t="shared" si="118"/>
        <v>Véglegesen fejl célra kapott tám - nk. szerv</v>
      </c>
      <c r="P610" t="str">
        <f t="shared" si="119"/>
        <v>BE1402</v>
      </c>
      <c r="Q610" t="str">
        <f t="shared" si="120"/>
        <v>Egyéb támogatási bevétel</v>
      </c>
      <c r="R610" t="str">
        <f t="shared" si="121"/>
        <v>BE14</v>
      </c>
      <c r="S610" t="str">
        <f t="shared" si="122"/>
        <v>Egyéb támogatás</v>
      </c>
      <c r="T610" t="str">
        <f t="shared" si="123"/>
        <v>BE1</v>
      </c>
      <c r="U610" t="str">
        <f t="shared" si="124"/>
        <v>Bevételek</v>
      </c>
      <c r="V610" t="str">
        <f t="shared" si="125"/>
        <v>BE</v>
      </c>
      <c r="W610" t="str">
        <f t="shared" si="126"/>
        <v>Bevételek</v>
      </c>
      <c r="X610" t="str">
        <f t="shared" si="127"/>
        <v>BEVETELEK</v>
      </c>
      <c r="Y610" t="str">
        <f t="shared" si="128"/>
        <v>Bevételek</v>
      </c>
      <c r="Z610" t="str">
        <f t="shared" si="129"/>
        <v>kell</v>
      </c>
      <c r="AA610" t="str">
        <f>IF(L610&lt;&gt;"0006","nem kell",IF(AND(VLOOKUP($A610,pü_tétel_csop!$A:$B,1,1)&lt;=$A610,VLOOKUP($A610,pü_tétel_csop!$A:$B,2,1)&gt;=$A610),VLOOKUP($A610,pü_tétel_csop!$A:$D,4,1),"nincs besorolva"))</f>
        <v>BE14</v>
      </c>
    </row>
    <row r="611" spans="1:27" x14ac:dyDescent="0.25">
      <c r="A611" s="20" t="s">
        <v>342</v>
      </c>
      <c r="B611" s="20" t="s">
        <v>343</v>
      </c>
      <c r="C611" s="20" t="s">
        <v>1588</v>
      </c>
      <c r="D611" s="20" t="s">
        <v>1240</v>
      </c>
      <c r="E611" s="20" t="s">
        <v>1240</v>
      </c>
      <c r="F611" s="20" t="s">
        <v>1241</v>
      </c>
      <c r="G611" s="20" t="s">
        <v>1242</v>
      </c>
      <c r="H611" s="20" t="s">
        <v>1241</v>
      </c>
      <c r="I611" s="20" t="s">
        <v>326</v>
      </c>
      <c r="J611" s="20" t="s">
        <v>1240</v>
      </c>
      <c r="K611" s="20" t="s">
        <v>1240</v>
      </c>
      <c r="L611" s="20" t="s">
        <v>1244</v>
      </c>
      <c r="M611" s="21">
        <v>45643</v>
      </c>
      <c r="N611" t="str">
        <f t="shared" si="117"/>
        <v>9686080000</v>
      </c>
      <c r="O611" t="str">
        <f t="shared" si="118"/>
        <v>Véglegesen fejl célra kapott tám - nk. szerződ</v>
      </c>
      <c r="P611" t="str">
        <f t="shared" si="119"/>
        <v>BE1402</v>
      </c>
      <c r="Q611" t="str">
        <f t="shared" si="120"/>
        <v>Egyéb támogatási bevétel</v>
      </c>
      <c r="R611" t="str">
        <f t="shared" si="121"/>
        <v>BE14</v>
      </c>
      <c r="S611" t="str">
        <f t="shared" si="122"/>
        <v>Egyéb támogatás</v>
      </c>
      <c r="T611" t="str">
        <f t="shared" si="123"/>
        <v>BE1</v>
      </c>
      <c r="U611" t="str">
        <f t="shared" si="124"/>
        <v>Bevételek</v>
      </c>
      <c r="V611" t="str">
        <f t="shared" si="125"/>
        <v>BE</v>
      </c>
      <c r="W611" t="str">
        <f t="shared" si="126"/>
        <v>Bevételek</v>
      </c>
      <c r="X611" t="str">
        <f t="shared" si="127"/>
        <v>BEVETELEK</v>
      </c>
      <c r="Y611" t="str">
        <f t="shared" si="128"/>
        <v>Bevételek</v>
      </c>
      <c r="Z611" t="str">
        <f t="shared" si="129"/>
        <v>kell</v>
      </c>
      <c r="AA611" t="str">
        <f>IF(L611&lt;&gt;"0006","nem kell",IF(AND(VLOOKUP($A611,pü_tétel_csop!$A:$B,1,1)&lt;=$A611,VLOOKUP($A611,pü_tétel_csop!$A:$B,2,1)&gt;=$A611),VLOOKUP($A611,pü_tétel_csop!$A:$D,4,1),"nincs besorolva"))</f>
        <v>BE14</v>
      </c>
    </row>
    <row r="612" spans="1:27" x14ac:dyDescent="0.25">
      <c r="A612" s="20" t="s">
        <v>344</v>
      </c>
      <c r="B612" s="20" t="s">
        <v>345</v>
      </c>
      <c r="C612" s="20" t="s">
        <v>1589</v>
      </c>
      <c r="D612" s="20" t="s">
        <v>1240</v>
      </c>
      <c r="E612" s="20" t="s">
        <v>1240</v>
      </c>
      <c r="F612" s="20" t="s">
        <v>1241</v>
      </c>
      <c r="G612" s="20" t="s">
        <v>1242</v>
      </c>
      <c r="H612" s="20" t="s">
        <v>1241</v>
      </c>
      <c r="I612" s="20" t="s">
        <v>326</v>
      </c>
      <c r="J612" s="20" t="s">
        <v>1240</v>
      </c>
      <c r="K612" s="20" t="s">
        <v>1240</v>
      </c>
      <c r="L612" s="20" t="s">
        <v>1244</v>
      </c>
      <c r="M612" s="21">
        <v>45643</v>
      </c>
      <c r="N612" t="str">
        <f t="shared" si="117"/>
        <v>9686090000</v>
      </c>
      <c r="O612" t="str">
        <f t="shared" si="118"/>
        <v>Véglegesen fejl célra kapott tám - egyéb</v>
      </c>
      <c r="P612" t="str">
        <f t="shared" si="119"/>
        <v>BE1402</v>
      </c>
      <c r="Q612" t="str">
        <f t="shared" si="120"/>
        <v>Egyéb támogatási bevétel</v>
      </c>
      <c r="R612" t="str">
        <f t="shared" si="121"/>
        <v>BE14</v>
      </c>
      <c r="S612" t="str">
        <f t="shared" si="122"/>
        <v>Egyéb támogatás</v>
      </c>
      <c r="T612" t="str">
        <f t="shared" si="123"/>
        <v>BE1</v>
      </c>
      <c r="U612" t="str">
        <f t="shared" si="124"/>
        <v>Bevételek</v>
      </c>
      <c r="V612" t="str">
        <f t="shared" si="125"/>
        <v>BE</v>
      </c>
      <c r="W612" t="str">
        <f t="shared" si="126"/>
        <v>Bevételek</v>
      </c>
      <c r="X612" t="str">
        <f t="shared" si="127"/>
        <v>BEVETELEK</v>
      </c>
      <c r="Y612" t="str">
        <f t="shared" si="128"/>
        <v>Bevételek</v>
      </c>
      <c r="Z612" t="str">
        <f t="shared" si="129"/>
        <v>kell</v>
      </c>
      <c r="AA612" t="str">
        <f>IF(L612&lt;&gt;"0006","nem kell",IF(AND(VLOOKUP($A612,pü_tétel_csop!$A:$B,1,1)&lt;=$A612,VLOOKUP($A612,pü_tétel_csop!$A:$B,2,1)&gt;=$A612),VLOOKUP($A612,pü_tétel_csop!$A:$D,4,1),"nincs besorolva"))</f>
        <v>BE14</v>
      </c>
    </row>
    <row r="613" spans="1:27" x14ac:dyDescent="0.25">
      <c r="A613" s="20" t="s">
        <v>346</v>
      </c>
      <c r="B613" s="20" t="s">
        <v>347</v>
      </c>
      <c r="C613" s="20" t="s">
        <v>1590</v>
      </c>
      <c r="D613" s="20" t="s">
        <v>1240</v>
      </c>
      <c r="E613" s="20" t="s">
        <v>1240</v>
      </c>
      <c r="F613" s="20" t="s">
        <v>1241</v>
      </c>
      <c r="G613" s="20" t="s">
        <v>1242</v>
      </c>
      <c r="H613" s="20" t="s">
        <v>1241</v>
      </c>
      <c r="I613" s="20" t="s">
        <v>326</v>
      </c>
      <c r="J613" s="20" t="s">
        <v>1240</v>
      </c>
      <c r="K613" s="20" t="s">
        <v>1240</v>
      </c>
      <c r="L613" s="20" t="s">
        <v>1244</v>
      </c>
      <c r="M613" s="21">
        <v>45643</v>
      </c>
      <c r="N613" t="str">
        <f t="shared" si="117"/>
        <v>9686100000</v>
      </c>
      <c r="O613" t="str">
        <f t="shared" si="118"/>
        <v>Véglegesen fejl célra kapott tám 2014</v>
      </c>
      <c r="P613" t="str">
        <f t="shared" si="119"/>
        <v>BE1402</v>
      </c>
      <c r="Q613" t="str">
        <f t="shared" si="120"/>
        <v>Egyéb támogatási bevétel</v>
      </c>
      <c r="R613" t="str">
        <f t="shared" si="121"/>
        <v>BE14</v>
      </c>
      <c r="S613" t="str">
        <f t="shared" si="122"/>
        <v>Egyéb támogatás</v>
      </c>
      <c r="T613" t="str">
        <f t="shared" si="123"/>
        <v>BE1</v>
      </c>
      <c r="U613" t="str">
        <f t="shared" si="124"/>
        <v>Bevételek</v>
      </c>
      <c r="V613" t="str">
        <f t="shared" si="125"/>
        <v>BE</v>
      </c>
      <c r="W613" t="str">
        <f t="shared" si="126"/>
        <v>Bevételek</v>
      </c>
      <c r="X613" t="str">
        <f t="shared" si="127"/>
        <v>BEVETELEK</v>
      </c>
      <c r="Y613" t="str">
        <f t="shared" si="128"/>
        <v>Bevételek</v>
      </c>
      <c r="Z613" t="str">
        <f t="shared" si="129"/>
        <v>kell</v>
      </c>
      <c r="AA613" t="str">
        <f>IF(L613&lt;&gt;"0006","nem kell",IF(AND(VLOOKUP($A613,pü_tétel_csop!$A:$B,1,1)&lt;=$A613,VLOOKUP($A613,pü_tétel_csop!$A:$B,2,1)&gt;=$A613),VLOOKUP($A613,pü_tétel_csop!$A:$D,4,1),"nincs besorolva"))</f>
        <v>BE14</v>
      </c>
    </row>
    <row r="614" spans="1:27" x14ac:dyDescent="0.25">
      <c r="A614" s="20" t="s">
        <v>348</v>
      </c>
      <c r="B614" s="20" t="s">
        <v>349</v>
      </c>
      <c r="C614" s="20" t="s">
        <v>1591</v>
      </c>
      <c r="D614" s="20" t="s">
        <v>1240</v>
      </c>
      <c r="E614" s="20" t="s">
        <v>1240</v>
      </c>
      <c r="F614" s="20" t="s">
        <v>1241</v>
      </c>
      <c r="G614" s="20" t="s">
        <v>1242</v>
      </c>
      <c r="H614" s="20" t="s">
        <v>1241</v>
      </c>
      <c r="I614" s="20" t="s">
        <v>326</v>
      </c>
      <c r="J614" s="20" t="s">
        <v>1240</v>
      </c>
      <c r="K614" s="20" t="s">
        <v>1240</v>
      </c>
      <c r="L614" s="20" t="s">
        <v>1244</v>
      </c>
      <c r="M614" s="21">
        <v>45643</v>
      </c>
      <c r="N614" t="str">
        <f t="shared" si="117"/>
        <v>9687010000</v>
      </c>
      <c r="O614" t="str">
        <f t="shared" si="118"/>
        <v>Véglegesen műk célra kapott tám - kp.ktgv</v>
      </c>
      <c r="P614" t="str">
        <f t="shared" si="119"/>
        <v>BE1402</v>
      </c>
      <c r="Q614" t="str">
        <f t="shared" si="120"/>
        <v>Egyéb támogatási bevétel</v>
      </c>
      <c r="R614" t="str">
        <f t="shared" si="121"/>
        <v>BE14</v>
      </c>
      <c r="S614" t="str">
        <f t="shared" si="122"/>
        <v>Egyéb támogatás</v>
      </c>
      <c r="T614" t="str">
        <f t="shared" si="123"/>
        <v>BE1</v>
      </c>
      <c r="U614" t="str">
        <f t="shared" si="124"/>
        <v>Bevételek</v>
      </c>
      <c r="V614" t="str">
        <f t="shared" si="125"/>
        <v>BE</v>
      </c>
      <c r="W614" t="str">
        <f t="shared" si="126"/>
        <v>Bevételek</v>
      </c>
      <c r="X614" t="str">
        <f t="shared" si="127"/>
        <v>BEVETELEK</v>
      </c>
      <c r="Y614" t="str">
        <f t="shared" si="128"/>
        <v>Bevételek</v>
      </c>
      <c r="Z614" t="str">
        <f t="shared" si="129"/>
        <v>kell</v>
      </c>
      <c r="AA614" t="str">
        <f>IF(L614&lt;&gt;"0006","nem kell",IF(AND(VLOOKUP($A614,pü_tétel_csop!$A:$B,1,1)&lt;=$A614,VLOOKUP($A614,pü_tétel_csop!$A:$B,2,1)&gt;=$A614),VLOOKUP($A614,pü_tétel_csop!$A:$D,4,1),"nincs besorolva"))</f>
        <v>BE14</v>
      </c>
    </row>
    <row r="615" spans="1:27" x14ac:dyDescent="0.25">
      <c r="A615" s="20" t="s">
        <v>350</v>
      </c>
      <c r="B615" s="20" t="s">
        <v>351</v>
      </c>
      <c r="C615" s="20" t="s">
        <v>1592</v>
      </c>
      <c r="D615" s="20" t="s">
        <v>1240</v>
      </c>
      <c r="E615" s="20" t="s">
        <v>1240</v>
      </c>
      <c r="F615" s="20" t="s">
        <v>1241</v>
      </c>
      <c r="G615" s="20" t="s">
        <v>1242</v>
      </c>
      <c r="H615" s="20" t="s">
        <v>1241</v>
      </c>
      <c r="I615" s="20" t="s">
        <v>326</v>
      </c>
      <c r="J615" s="20" t="s">
        <v>1240</v>
      </c>
      <c r="K615" s="20" t="s">
        <v>1240</v>
      </c>
      <c r="L615" s="20" t="s">
        <v>1244</v>
      </c>
      <c r="M615" s="21">
        <v>45643</v>
      </c>
      <c r="N615" t="str">
        <f t="shared" si="117"/>
        <v>9687020000</v>
      </c>
      <c r="O615" t="str">
        <f t="shared" si="118"/>
        <v>Véglegesen műk célra kapott tám - ELKA</v>
      </c>
      <c r="P615" t="str">
        <f t="shared" si="119"/>
        <v>BE1402</v>
      </c>
      <c r="Q615" t="str">
        <f t="shared" si="120"/>
        <v>Egyéb támogatási bevétel</v>
      </c>
      <c r="R615" t="str">
        <f t="shared" si="121"/>
        <v>BE14</v>
      </c>
      <c r="S615" t="str">
        <f t="shared" si="122"/>
        <v>Egyéb támogatás</v>
      </c>
      <c r="T615" t="str">
        <f t="shared" si="123"/>
        <v>BE1</v>
      </c>
      <c r="U615" t="str">
        <f t="shared" si="124"/>
        <v>Bevételek</v>
      </c>
      <c r="V615" t="str">
        <f t="shared" si="125"/>
        <v>BE</v>
      </c>
      <c r="W615" t="str">
        <f t="shared" si="126"/>
        <v>Bevételek</v>
      </c>
      <c r="X615" t="str">
        <f t="shared" si="127"/>
        <v>BEVETELEK</v>
      </c>
      <c r="Y615" t="str">
        <f t="shared" si="128"/>
        <v>Bevételek</v>
      </c>
      <c r="Z615" t="str">
        <f t="shared" si="129"/>
        <v>kell</v>
      </c>
      <c r="AA615" t="str">
        <f>IF(L615&lt;&gt;"0006","nem kell",IF(AND(VLOOKUP($A615,pü_tétel_csop!$A:$B,1,1)&lt;=$A615,VLOOKUP($A615,pü_tétel_csop!$A:$B,2,1)&gt;=$A615),VLOOKUP($A615,pü_tétel_csop!$A:$D,4,1),"nincs besorolva"))</f>
        <v>BE14</v>
      </c>
    </row>
    <row r="616" spans="1:27" x14ac:dyDescent="0.25">
      <c r="A616" s="20" t="s">
        <v>352</v>
      </c>
      <c r="B616" s="20" t="s">
        <v>353</v>
      </c>
      <c r="C616" s="20" t="s">
        <v>1593</v>
      </c>
      <c r="D616" s="20" t="s">
        <v>1240</v>
      </c>
      <c r="E616" s="20" t="s">
        <v>1240</v>
      </c>
      <c r="F616" s="20" t="s">
        <v>1241</v>
      </c>
      <c r="G616" s="20" t="s">
        <v>1242</v>
      </c>
      <c r="H616" s="20" t="s">
        <v>1241</v>
      </c>
      <c r="I616" s="20" t="s">
        <v>326</v>
      </c>
      <c r="J616" s="20" t="s">
        <v>1240</v>
      </c>
      <c r="K616" s="20" t="s">
        <v>1240</v>
      </c>
      <c r="L616" s="20" t="s">
        <v>1244</v>
      </c>
      <c r="M616" s="21">
        <v>45643</v>
      </c>
      <c r="N616" t="str">
        <f t="shared" si="117"/>
        <v>9687030000</v>
      </c>
      <c r="O616" t="str">
        <f t="shared" si="118"/>
        <v>Véglegesen műk célra kapott tám - helyi önk.</v>
      </c>
      <c r="P616" t="str">
        <f t="shared" si="119"/>
        <v>BE1402</v>
      </c>
      <c r="Q616" t="str">
        <f t="shared" si="120"/>
        <v>Egyéb támogatási bevétel</v>
      </c>
      <c r="R616" t="str">
        <f t="shared" si="121"/>
        <v>BE14</v>
      </c>
      <c r="S616" t="str">
        <f t="shared" si="122"/>
        <v>Egyéb támogatás</v>
      </c>
      <c r="T616" t="str">
        <f t="shared" si="123"/>
        <v>BE1</v>
      </c>
      <c r="U616" t="str">
        <f t="shared" si="124"/>
        <v>Bevételek</v>
      </c>
      <c r="V616" t="str">
        <f t="shared" si="125"/>
        <v>BE</v>
      </c>
      <c r="W616" t="str">
        <f t="shared" si="126"/>
        <v>Bevételek</v>
      </c>
      <c r="X616" t="str">
        <f t="shared" si="127"/>
        <v>BEVETELEK</v>
      </c>
      <c r="Y616" t="str">
        <f t="shared" si="128"/>
        <v>Bevételek</v>
      </c>
      <c r="Z616" t="str">
        <f t="shared" si="129"/>
        <v>kell</v>
      </c>
      <c r="AA616" t="str">
        <f>IF(L616&lt;&gt;"0006","nem kell",IF(AND(VLOOKUP($A616,pü_tétel_csop!$A:$B,1,1)&lt;=$A616,VLOOKUP($A616,pü_tétel_csop!$A:$B,2,1)&gt;=$A616),VLOOKUP($A616,pü_tétel_csop!$A:$D,4,1),"nincs besorolva"))</f>
        <v>BE14</v>
      </c>
    </row>
    <row r="617" spans="1:27" x14ac:dyDescent="0.25">
      <c r="A617" s="20" t="s">
        <v>354</v>
      </c>
      <c r="B617" s="20" t="s">
        <v>355</v>
      </c>
      <c r="C617" s="20" t="s">
        <v>1594</v>
      </c>
      <c r="D617" s="20" t="s">
        <v>1240</v>
      </c>
      <c r="E617" s="20" t="s">
        <v>1240</v>
      </c>
      <c r="F617" s="20" t="s">
        <v>1241</v>
      </c>
      <c r="G617" s="20" t="s">
        <v>1242</v>
      </c>
      <c r="H617" s="20" t="s">
        <v>1241</v>
      </c>
      <c r="I617" s="20" t="s">
        <v>326</v>
      </c>
      <c r="J617" s="20" t="s">
        <v>1240</v>
      </c>
      <c r="K617" s="20" t="s">
        <v>1240</v>
      </c>
      <c r="L617" s="20" t="s">
        <v>1244</v>
      </c>
      <c r="M617" s="21">
        <v>45643</v>
      </c>
      <c r="N617" t="str">
        <f t="shared" si="117"/>
        <v>9687040000</v>
      </c>
      <c r="O617" t="str">
        <f t="shared" si="118"/>
        <v>Véglegesen műk célra kapott tám - civil. szerv</v>
      </c>
      <c r="P617" t="str">
        <f t="shared" si="119"/>
        <v>BE1402</v>
      </c>
      <c r="Q617" t="str">
        <f t="shared" si="120"/>
        <v>Egyéb támogatási bevétel</v>
      </c>
      <c r="R617" t="str">
        <f t="shared" si="121"/>
        <v>BE14</v>
      </c>
      <c r="S617" t="str">
        <f t="shared" si="122"/>
        <v>Egyéb támogatás</v>
      </c>
      <c r="T617" t="str">
        <f t="shared" si="123"/>
        <v>BE1</v>
      </c>
      <c r="U617" t="str">
        <f t="shared" si="124"/>
        <v>Bevételek</v>
      </c>
      <c r="V617" t="str">
        <f t="shared" si="125"/>
        <v>BE</v>
      </c>
      <c r="W617" t="str">
        <f t="shared" si="126"/>
        <v>Bevételek</v>
      </c>
      <c r="X617" t="str">
        <f t="shared" si="127"/>
        <v>BEVETELEK</v>
      </c>
      <c r="Y617" t="str">
        <f t="shared" si="128"/>
        <v>Bevételek</v>
      </c>
      <c r="Z617" t="str">
        <f t="shared" si="129"/>
        <v>kell</v>
      </c>
      <c r="AA617" t="str">
        <f>IF(L617&lt;&gt;"0006","nem kell",IF(AND(VLOOKUP($A617,pü_tétel_csop!$A:$B,1,1)&lt;=$A617,VLOOKUP($A617,pü_tétel_csop!$A:$B,2,1)&gt;=$A617),VLOOKUP($A617,pü_tétel_csop!$A:$D,4,1),"nincs besorolva"))</f>
        <v>BE14</v>
      </c>
    </row>
    <row r="618" spans="1:27" x14ac:dyDescent="0.25">
      <c r="A618" s="20" t="s">
        <v>356</v>
      </c>
      <c r="B618" s="20" t="s">
        <v>357</v>
      </c>
      <c r="C618" s="20" t="s">
        <v>1595</v>
      </c>
      <c r="D618" s="20" t="s">
        <v>1240</v>
      </c>
      <c r="E618" s="20" t="s">
        <v>1240</v>
      </c>
      <c r="F618" s="20" t="s">
        <v>1241</v>
      </c>
      <c r="G618" s="20" t="s">
        <v>1242</v>
      </c>
      <c r="H618" s="20" t="s">
        <v>1241</v>
      </c>
      <c r="I618" s="20" t="s">
        <v>326</v>
      </c>
      <c r="J618" s="20" t="s">
        <v>1240</v>
      </c>
      <c r="K618" s="20" t="s">
        <v>1240</v>
      </c>
      <c r="L618" s="20" t="s">
        <v>1244</v>
      </c>
      <c r="M618" s="21">
        <v>45643</v>
      </c>
      <c r="N618" t="str">
        <f t="shared" si="117"/>
        <v>9687050000</v>
      </c>
      <c r="O618" t="str">
        <f t="shared" si="118"/>
        <v>Véglegesen műk célra kapott tám - EU ktgv.</v>
      </c>
      <c r="P618" t="str">
        <f t="shared" si="119"/>
        <v>BE1402</v>
      </c>
      <c r="Q618" t="str">
        <f t="shared" si="120"/>
        <v>Egyéb támogatási bevétel</v>
      </c>
      <c r="R618" t="str">
        <f t="shared" si="121"/>
        <v>BE14</v>
      </c>
      <c r="S618" t="str">
        <f t="shared" si="122"/>
        <v>Egyéb támogatás</v>
      </c>
      <c r="T618" t="str">
        <f t="shared" si="123"/>
        <v>BE1</v>
      </c>
      <c r="U618" t="str">
        <f t="shared" si="124"/>
        <v>Bevételek</v>
      </c>
      <c r="V618" t="str">
        <f t="shared" si="125"/>
        <v>BE</v>
      </c>
      <c r="W618" t="str">
        <f t="shared" si="126"/>
        <v>Bevételek</v>
      </c>
      <c r="X618" t="str">
        <f t="shared" si="127"/>
        <v>BEVETELEK</v>
      </c>
      <c r="Y618" t="str">
        <f t="shared" si="128"/>
        <v>Bevételek</v>
      </c>
      <c r="Z618" t="str">
        <f t="shared" si="129"/>
        <v>kell</v>
      </c>
      <c r="AA618" t="str">
        <f>IF(L618&lt;&gt;"0006","nem kell",IF(AND(VLOOKUP($A618,pü_tétel_csop!$A:$B,1,1)&lt;=$A618,VLOOKUP($A618,pü_tétel_csop!$A:$B,2,1)&gt;=$A618),VLOOKUP($A618,pü_tétel_csop!$A:$D,4,1),"nincs besorolva"))</f>
        <v>BE14</v>
      </c>
    </row>
    <row r="619" spans="1:27" x14ac:dyDescent="0.25">
      <c r="A619" s="20" t="s">
        <v>358</v>
      </c>
      <c r="B619" s="20" t="s">
        <v>359</v>
      </c>
      <c r="C619" s="20" t="s">
        <v>1596</v>
      </c>
      <c r="D619" s="20" t="s">
        <v>1240</v>
      </c>
      <c r="E619" s="20" t="s">
        <v>1240</v>
      </c>
      <c r="F619" s="20" t="s">
        <v>1241</v>
      </c>
      <c r="G619" s="20" t="s">
        <v>1242</v>
      </c>
      <c r="H619" s="20" t="s">
        <v>1241</v>
      </c>
      <c r="I619" s="20" t="s">
        <v>326</v>
      </c>
      <c r="J619" s="20" t="s">
        <v>1240</v>
      </c>
      <c r="K619" s="20" t="s">
        <v>1240</v>
      </c>
      <c r="L619" s="20" t="s">
        <v>1244</v>
      </c>
      <c r="M619" s="21">
        <v>45643</v>
      </c>
      <c r="N619" t="str">
        <f t="shared" si="117"/>
        <v>9687060000</v>
      </c>
      <c r="O619" t="str">
        <f t="shared" si="118"/>
        <v>Véglegesen műk célra kapott tám - külf.korm</v>
      </c>
      <c r="P619" t="str">
        <f t="shared" si="119"/>
        <v>BE1402</v>
      </c>
      <c r="Q619" t="str">
        <f t="shared" si="120"/>
        <v>Egyéb támogatási bevétel</v>
      </c>
      <c r="R619" t="str">
        <f t="shared" si="121"/>
        <v>BE14</v>
      </c>
      <c r="S619" t="str">
        <f t="shared" si="122"/>
        <v>Egyéb támogatás</v>
      </c>
      <c r="T619" t="str">
        <f t="shared" si="123"/>
        <v>BE1</v>
      </c>
      <c r="U619" t="str">
        <f t="shared" si="124"/>
        <v>Bevételek</v>
      </c>
      <c r="V619" t="str">
        <f t="shared" si="125"/>
        <v>BE</v>
      </c>
      <c r="W619" t="str">
        <f t="shared" si="126"/>
        <v>Bevételek</v>
      </c>
      <c r="X619" t="str">
        <f t="shared" si="127"/>
        <v>BEVETELEK</v>
      </c>
      <c r="Y619" t="str">
        <f t="shared" si="128"/>
        <v>Bevételek</v>
      </c>
      <c r="Z619" t="str">
        <f t="shared" si="129"/>
        <v>kell</v>
      </c>
      <c r="AA619" t="str">
        <f>IF(L619&lt;&gt;"0006","nem kell",IF(AND(VLOOKUP($A619,pü_tétel_csop!$A:$B,1,1)&lt;=$A619,VLOOKUP($A619,pü_tétel_csop!$A:$B,2,1)&gt;=$A619),VLOOKUP($A619,pü_tétel_csop!$A:$D,4,1),"nincs besorolva"))</f>
        <v>BE14</v>
      </c>
    </row>
    <row r="620" spans="1:27" x14ac:dyDescent="0.25">
      <c r="A620" s="20" t="s">
        <v>360</v>
      </c>
      <c r="B620" s="20" t="s">
        <v>361</v>
      </c>
      <c r="C620" s="20" t="s">
        <v>1597</v>
      </c>
      <c r="D620" s="20" t="s">
        <v>1240</v>
      </c>
      <c r="E620" s="20" t="s">
        <v>1240</v>
      </c>
      <c r="F620" s="20" t="s">
        <v>1241</v>
      </c>
      <c r="G620" s="20" t="s">
        <v>1242</v>
      </c>
      <c r="H620" s="20" t="s">
        <v>1241</v>
      </c>
      <c r="I620" s="20" t="s">
        <v>326</v>
      </c>
      <c r="J620" s="20" t="s">
        <v>1240</v>
      </c>
      <c r="K620" s="20" t="s">
        <v>1240</v>
      </c>
      <c r="L620" s="20" t="s">
        <v>1244</v>
      </c>
      <c r="M620" s="21">
        <v>45643</v>
      </c>
      <c r="N620" t="str">
        <f t="shared" si="117"/>
        <v>9687070000</v>
      </c>
      <c r="O620" t="str">
        <f t="shared" si="118"/>
        <v>Véglegesen műk célra kapott tám - nk. szerv</v>
      </c>
      <c r="P620" t="str">
        <f t="shared" si="119"/>
        <v>BE1402</v>
      </c>
      <c r="Q620" t="str">
        <f t="shared" si="120"/>
        <v>Egyéb támogatási bevétel</v>
      </c>
      <c r="R620" t="str">
        <f t="shared" si="121"/>
        <v>BE14</v>
      </c>
      <c r="S620" t="str">
        <f t="shared" si="122"/>
        <v>Egyéb támogatás</v>
      </c>
      <c r="T620" t="str">
        <f t="shared" si="123"/>
        <v>BE1</v>
      </c>
      <c r="U620" t="str">
        <f t="shared" si="124"/>
        <v>Bevételek</v>
      </c>
      <c r="V620" t="str">
        <f t="shared" si="125"/>
        <v>BE</v>
      </c>
      <c r="W620" t="str">
        <f t="shared" si="126"/>
        <v>Bevételek</v>
      </c>
      <c r="X620" t="str">
        <f t="shared" si="127"/>
        <v>BEVETELEK</v>
      </c>
      <c r="Y620" t="str">
        <f t="shared" si="128"/>
        <v>Bevételek</v>
      </c>
      <c r="Z620" t="str">
        <f t="shared" si="129"/>
        <v>kell</v>
      </c>
      <c r="AA620" t="str">
        <f>IF(L620&lt;&gt;"0006","nem kell",IF(AND(VLOOKUP($A620,pü_tétel_csop!$A:$B,1,1)&lt;=$A620,VLOOKUP($A620,pü_tétel_csop!$A:$B,2,1)&gt;=$A620),VLOOKUP($A620,pü_tétel_csop!$A:$D,4,1),"nincs besorolva"))</f>
        <v>BE14</v>
      </c>
    </row>
    <row r="621" spans="1:27" x14ac:dyDescent="0.25">
      <c r="A621" s="20" t="s">
        <v>362</v>
      </c>
      <c r="B621" s="20" t="s">
        <v>363</v>
      </c>
      <c r="C621" s="20" t="s">
        <v>1598</v>
      </c>
      <c r="D621" s="20" t="s">
        <v>1240</v>
      </c>
      <c r="E621" s="20" t="s">
        <v>1240</v>
      </c>
      <c r="F621" s="20" t="s">
        <v>1241</v>
      </c>
      <c r="G621" s="20" t="s">
        <v>1242</v>
      </c>
      <c r="H621" s="20" t="s">
        <v>1241</v>
      </c>
      <c r="I621" s="20" t="s">
        <v>326</v>
      </c>
      <c r="J621" s="20" t="s">
        <v>1240</v>
      </c>
      <c r="K621" s="20" t="s">
        <v>1240</v>
      </c>
      <c r="L621" s="20" t="s">
        <v>1244</v>
      </c>
      <c r="M621" s="21">
        <v>45643</v>
      </c>
      <c r="N621" t="str">
        <f t="shared" si="117"/>
        <v>9687080000</v>
      </c>
      <c r="O621" t="str">
        <f t="shared" si="118"/>
        <v>Véglegesen műk célra kapott tám - nk. szerződ</v>
      </c>
      <c r="P621" t="str">
        <f t="shared" si="119"/>
        <v>BE1402</v>
      </c>
      <c r="Q621" t="str">
        <f t="shared" si="120"/>
        <v>Egyéb támogatási bevétel</v>
      </c>
      <c r="R621" t="str">
        <f t="shared" si="121"/>
        <v>BE14</v>
      </c>
      <c r="S621" t="str">
        <f t="shared" si="122"/>
        <v>Egyéb támogatás</v>
      </c>
      <c r="T621" t="str">
        <f t="shared" si="123"/>
        <v>BE1</v>
      </c>
      <c r="U621" t="str">
        <f t="shared" si="124"/>
        <v>Bevételek</v>
      </c>
      <c r="V621" t="str">
        <f t="shared" si="125"/>
        <v>BE</v>
      </c>
      <c r="W621" t="str">
        <f t="shared" si="126"/>
        <v>Bevételek</v>
      </c>
      <c r="X621" t="str">
        <f t="shared" si="127"/>
        <v>BEVETELEK</v>
      </c>
      <c r="Y621" t="str">
        <f t="shared" si="128"/>
        <v>Bevételek</v>
      </c>
      <c r="Z621" t="str">
        <f t="shared" si="129"/>
        <v>kell</v>
      </c>
      <c r="AA621" t="str">
        <f>IF(L621&lt;&gt;"0006","nem kell",IF(AND(VLOOKUP($A621,pü_tétel_csop!$A:$B,1,1)&lt;=$A621,VLOOKUP($A621,pü_tétel_csop!$A:$B,2,1)&gt;=$A621),VLOOKUP($A621,pü_tétel_csop!$A:$D,4,1),"nincs besorolva"))</f>
        <v>BE14</v>
      </c>
    </row>
    <row r="622" spans="1:27" x14ac:dyDescent="0.25">
      <c r="A622" s="20" t="s">
        <v>364</v>
      </c>
      <c r="B622" s="20" t="s">
        <v>365</v>
      </c>
      <c r="C622" s="20" t="s">
        <v>1599</v>
      </c>
      <c r="D622" s="20" t="s">
        <v>1240</v>
      </c>
      <c r="E622" s="20" t="s">
        <v>1240</v>
      </c>
      <c r="F622" s="20" t="s">
        <v>1241</v>
      </c>
      <c r="G622" s="20" t="s">
        <v>1242</v>
      </c>
      <c r="H622" s="20" t="s">
        <v>1241</v>
      </c>
      <c r="I622" s="20" t="s">
        <v>326</v>
      </c>
      <c r="J622" s="20" t="s">
        <v>1240</v>
      </c>
      <c r="K622" s="20" t="s">
        <v>1240</v>
      </c>
      <c r="L622" s="20" t="s">
        <v>1244</v>
      </c>
      <c r="M622" s="21">
        <v>45643</v>
      </c>
      <c r="N622" t="str">
        <f t="shared" si="117"/>
        <v>9687090000</v>
      </c>
      <c r="O622" t="str">
        <f t="shared" si="118"/>
        <v>Véglegesen műk célra kapott tám - egyéb</v>
      </c>
      <c r="P622" t="str">
        <f t="shared" si="119"/>
        <v>BE1402</v>
      </c>
      <c r="Q622" t="str">
        <f t="shared" si="120"/>
        <v>Egyéb támogatási bevétel</v>
      </c>
      <c r="R622" t="str">
        <f t="shared" si="121"/>
        <v>BE14</v>
      </c>
      <c r="S622" t="str">
        <f t="shared" si="122"/>
        <v>Egyéb támogatás</v>
      </c>
      <c r="T622" t="str">
        <f t="shared" si="123"/>
        <v>BE1</v>
      </c>
      <c r="U622" t="str">
        <f t="shared" si="124"/>
        <v>Bevételek</v>
      </c>
      <c r="V622" t="str">
        <f t="shared" si="125"/>
        <v>BE</v>
      </c>
      <c r="W622" t="str">
        <f t="shared" si="126"/>
        <v>Bevételek</v>
      </c>
      <c r="X622" t="str">
        <f t="shared" si="127"/>
        <v>BEVETELEK</v>
      </c>
      <c r="Y622" t="str">
        <f t="shared" si="128"/>
        <v>Bevételek</v>
      </c>
      <c r="Z622" t="str">
        <f t="shared" si="129"/>
        <v>kell</v>
      </c>
      <c r="AA622" t="str">
        <f>IF(L622&lt;&gt;"0006","nem kell",IF(AND(VLOOKUP($A622,pü_tétel_csop!$A:$B,1,1)&lt;=$A622,VLOOKUP($A622,pü_tétel_csop!$A:$B,2,1)&gt;=$A622),VLOOKUP($A622,pü_tétel_csop!$A:$D,4,1),"nincs besorolva"))</f>
        <v>BE14</v>
      </c>
    </row>
    <row r="623" spans="1:27" x14ac:dyDescent="0.25">
      <c r="A623" s="20" t="s">
        <v>2516</v>
      </c>
      <c r="B623" s="20" t="s">
        <v>2517</v>
      </c>
      <c r="C623" s="20" t="s">
        <v>2518</v>
      </c>
      <c r="D623" s="20" t="s">
        <v>1240</v>
      </c>
      <c r="E623" s="20" t="s">
        <v>1240</v>
      </c>
      <c r="F623" s="20" t="s">
        <v>1241</v>
      </c>
      <c r="G623" s="20" t="s">
        <v>1242</v>
      </c>
      <c r="H623" s="20" t="s">
        <v>1241</v>
      </c>
      <c r="I623" s="20" t="s">
        <v>326</v>
      </c>
      <c r="J623" s="20" t="s">
        <v>1240</v>
      </c>
      <c r="K623" s="20" t="s">
        <v>1240</v>
      </c>
      <c r="L623" s="20" t="s">
        <v>1244</v>
      </c>
      <c r="M623" s="21">
        <v>45789</v>
      </c>
      <c r="N623" t="str">
        <f t="shared" si="117"/>
        <v>9687990000</v>
      </c>
      <c r="O623" t="str">
        <f t="shared" si="118"/>
        <v>Továbbut. céllal kapott támogatás</v>
      </c>
      <c r="P623" t="str">
        <f t="shared" si="119"/>
        <v>BE1402</v>
      </c>
      <c r="Q623" t="str">
        <f t="shared" si="120"/>
        <v>Egyéb támogatási bevétel</v>
      </c>
      <c r="R623" t="str">
        <f t="shared" si="121"/>
        <v>BE14</v>
      </c>
      <c r="S623" t="str">
        <f t="shared" si="122"/>
        <v>Egyéb támogatás</v>
      </c>
      <c r="T623" t="str">
        <f t="shared" si="123"/>
        <v>BE1</v>
      </c>
      <c r="U623" t="str">
        <f t="shared" si="124"/>
        <v>Bevételek</v>
      </c>
      <c r="V623" t="str">
        <f t="shared" si="125"/>
        <v>BE</v>
      </c>
      <c r="W623" t="str">
        <f t="shared" si="126"/>
        <v>Bevételek</v>
      </c>
      <c r="X623" t="str">
        <f t="shared" si="127"/>
        <v>BEVETELEK</v>
      </c>
      <c r="Y623" t="str">
        <f t="shared" si="128"/>
        <v>Bevételek</v>
      </c>
      <c r="Z623" t="str">
        <f t="shared" si="129"/>
        <v>kell</v>
      </c>
      <c r="AA623" t="str">
        <f>IF(L623&lt;&gt;"0006","nem kell",IF(AND(VLOOKUP($A623,pü_tétel_csop!$A:$B,1,1)&lt;=$A623,VLOOKUP($A623,pü_tétel_csop!$A:$B,2,1)&gt;=$A623),VLOOKUP($A623,pü_tétel_csop!$A:$D,4,1),"nincs besorolva"))</f>
        <v>BE14</v>
      </c>
    </row>
    <row r="624" spans="1:27" x14ac:dyDescent="0.25">
      <c r="A624" s="20" t="s">
        <v>385</v>
      </c>
      <c r="B624" s="20" t="s">
        <v>386</v>
      </c>
      <c r="C624" s="20" t="s">
        <v>1600</v>
      </c>
      <c r="D624" s="20" t="s">
        <v>1240</v>
      </c>
      <c r="E624" s="20" t="s">
        <v>1240</v>
      </c>
      <c r="F624" s="20" t="s">
        <v>1241</v>
      </c>
      <c r="G624" s="20" t="s">
        <v>1242</v>
      </c>
      <c r="H624" s="20" t="s">
        <v>1241</v>
      </c>
      <c r="I624" s="20" t="s">
        <v>374</v>
      </c>
      <c r="J624" s="20" t="s">
        <v>1240</v>
      </c>
      <c r="K624" s="20" t="s">
        <v>1240</v>
      </c>
      <c r="L624" s="20" t="s">
        <v>1244</v>
      </c>
      <c r="M624" s="21">
        <v>45643</v>
      </c>
      <c r="N624" t="str">
        <f t="shared" si="117"/>
        <v>9688000000</v>
      </c>
      <c r="O624" t="str">
        <f t="shared" si="118"/>
        <v>Ajándék, hagyaték, többlet tárgyi eszköz</v>
      </c>
      <c r="P624" t="str">
        <f t="shared" si="119"/>
        <v>BE1901</v>
      </c>
      <c r="Q624" t="str">
        <f t="shared" si="120"/>
        <v>Bevétel technikai</v>
      </c>
      <c r="R624" t="str">
        <f t="shared" si="121"/>
        <v>BE19</v>
      </c>
      <c r="S624" t="str">
        <f t="shared" si="122"/>
        <v>Bevétel technikai</v>
      </c>
      <c r="T624" t="str">
        <f t="shared" si="123"/>
        <v>BE1</v>
      </c>
      <c r="U624" t="str">
        <f t="shared" si="124"/>
        <v>Bevételek</v>
      </c>
      <c r="V624" t="str">
        <f t="shared" si="125"/>
        <v>BE</v>
      </c>
      <c r="W624" t="str">
        <f t="shared" si="126"/>
        <v>Bevételek</v>
      </c>
      <c r="X624" t="str">
        <f t="shared" si="127"/>
        <v>BEVETELEK</v>
      </c>
      <c r="Y624" t="str">
        <f t="shared" si="128"/>
        <v>Bevételek</v>
      </c>
      <c r="Z624" t="str">
        <f t="shared" si="129"/>
        <v>kell</v>
      </c>
      <c r="AA624" t="str">
        <f>IF(L624&lt;&gt;"0006","nem kell",IF(AND(VLOOKUP($A624,pü_tétel_csop!$A:$B,1,1)&lt;=$A624,VLOOKUP($A624,pü_tétel_csop!$A:$B,2,1)&gt;=$A624),VLOOKUP($A624,pü_tétel_csop!$A:$D,4,1),"nincs besorolva"))</f>
        <v>BE19</v>
      </c>
    </row>
    <row r="625" spans="1:27" x14ac:dyDescent="0.25">
      <c r="A625" s="20" t="s">
        <v>387</v>
      </c>
      <c r="B625" s="20" t="s">
        <v>388</v>
      </c>
      <c r="C625" s="20" t="s">
        <v>1601</v>
      </c>
      <c r="D625" s="20" t="s">
        <v>1240</v>
      </c>
      <c r="E625" s="20" t="s">
        <v>1240</v>
      </c>
      <c r="F625" s="20" t="s">
        <v>1241</v>
      </c>
      <c r="G625" s="20" t="s">
        <v>1242</v>
      </c>
      <c r="H625" s="20" t="s">
        <v>1241</v>
      </c>
      <c r="I625" s="20" t="s">
        <v>374</v>
      </c>
      <c r="J625" s="20" t="s">
        <v>1240</v>
      </c>
      <c r="K625" s="20" t="s">
        <v>1240</v>
      </c>
      <c r="L625" s="20" t="s">
        <v>1244</v>
      </c>
      <c r="M625" s="21">
        <v>45643</v>
      </c>
      <c r="N625" t="str">
        <f t="shared" si="117"/>
        <v>9688100000</v>
      </c>
      <c r="O625" t="str">
        <f t="shared" si="118"/>
        <v>Ajándék, hagyaték, többlet készlet</v>
      </c>
      <c r="P625" t="str">
        <f t="shared" si="119"/>
        <v>BE1901</v>
      </c>
      <c r="Q625" t="str">
        <f t="shared" si="120"/>
        <v>Bevétel technikai</v>
      </c>
      <c r="R625" t="str">
        <f t="shared" si="121"/>
        <v>BE19</v>
      </c>
      <c r="S625" t="str">
        <f t="shared" si="122"/>
        <v>Bevétel technikai</v>
      </c>
      <c r="T625" t="str">
        <f t="shared" si="123"/>
        <v>BE1</v>
      </c>
      <c r="U625" t="str">
        <f t="shared" si="124"/>
        <v>Bevételek</v>
      </c>
      <c r="V625" t="str">
        <f t="shared" si="125"/>
        <v>BE</v>
      </c>
      <c r="W625" t="str">
        <f t="shared" si="126"/>
        <v>Bevételek</v>
      </c>
      <c r="X625" t="str">
        <f t="shared" si="127"/>
        <v>BEVETELEK</v>
      </c>
      <c r="Y625" t="str">
        <f t="shared" si="128"/>
        <v>Bevételek</v>
      </c>
      <c r="Z625" t="str">
        <f t="shared" si="129"/>
        <v>kell</v>
      </c>
      <c r="AA625" t="str">
        <f>IF(L625&lt;&gt;"0006","nem kell",IF(AND(VLOOKUP($A625,pü_tétel_csop!$A:$B,1,1)&lt;=$A625,VLOOKUP($A625,pü_tétel_csop!$A:$B,2,1)&gt;=$A625),VLOOKUP($A625,pü_tétel_csop!$A:$D,4,1),"nincs besorolva"))</f>
        <v>BE19</v>
      </c>
    </row>
    <row r="626" spans="1:27" x14ac:dyDescent="0.25">
      <c r="A626" s="20" t="s">
        <v>2461</v>
      </c>
      <c r="B626" s="20" t="s">
        <v>2462</v>
      </c>
      <c r="C626" s="20" t="s">
        <v>2462</v>
      </c>
      <c r="D626" s="20" t="s">
        <v>1240</v>
      </c>
      <c r="E626" s="20" t="s">
        <v>1240</v>
      </c>
      <c r="F626" s="20" t="s">
        <v>1241</v>
      </c>
      <c r="G626" s="20" t="s">
        <v>1242</v>
      </c>
      <c r="H626" s="20" t="s">
        <v>1241</v>
      </c>
      <c r="I626" s="20" t="s">
        <v>374</v>
      </c>
      <c r="J626" s="20" t="s">
        <v>1240</v>
      </c>
      <c r="K626" s="20" t="s">
        <v>1240</v>
      </c>
      <c r="L626" s="20" t="s">
        <v>1244</v>
      </c>
      <c r="M626" s="21">
        <v>45762</v>
      </c>
      <c r="N626" t="str">
        <f t="shared" si="117"/>
        <v>9688200000</v>
      </c>
      <c r="O626" t="str">
        <f t="shared" si="118"/>
        <v>Pénzbeli adomány</v>
      </c>
      <c r="P626" t="str">
        <f t="shared" si="119"/>
        <v>BE1901</v>
      </c>
      <c r="Q626" t="str">
        <f t="shared" si="120"/>
        <v>Bevétel technikai</v>
      </c>
      <c r="R626" t="str">
        <f t="shared" si="121"/>
        <v>BE19</v>
      </c>
      <c r="S626" t="str">
        <f t="shared" si="122"/>
        <v>Bevétel technikai</v>
      </c>
      <c r="T626" t="str">
        <f t="shared" si="123"/>
        <v>BE1</v>
      </c>
      <c r="U626" t="str">
        <f t="shared" si="124"/>
        <v>Bevételek</v>
      </c>
      <c r="V626" t="str">
        <f t="shared" si="125"/>
        <v>BE</v>
      </c>
      <c r="W626" t="str">
        <f t="shared" si="126"/>
        <v>Bevételek</v>
      </c>
      <c r="X626" t="str">
        <f t="shared" si="127"/>
        <v>BEVETELEK</v>
      </c>
      <c r="Y626" t="str">
        <f t="shared" si="128"/>
        <v>Bevételek</v>
      </c>
      <c r="Z626" t="str">
        <f t="shared" si="129"/>
        <v>kell</v>
      </c>
      <c r="AA626" t="str">
        <f>IF(L626&lt;&gt;"0006","nem kell",IF(AND(VLOOKUP($A626,pü_tétel_csop!$A:$B,1,1)&lt;=$A626,VLOOKUP($A626,pü_tétel_csop!$A:$B,2,1)&gt;=$A626),VLOOKUP($A626,pü_tétel_csop!$A:$D,4,1),"nincs besorolva"))</f>
        <v>BE19</v>
      </c>
    </row>
    <row r="627" spans="1:27" x14ac:dyDescent="0.25">
      <c r="A627" s="20" t="s">
        <v>293</v>
      </c>
      <c r="B627" s="20" t="s">
        <v>294</v>
      </c>
      <c r="C627" s="20" t="s">
        <v>1602</v>
      </c>
      <c r="D627" s="20" t="s">
        <v>1240</v>
      </c>
      <c r="E627" s="20" t="s">
        <v>1240</v>
      </c>
      <c r="F627" s="20" t="s">
        <v>1241</v>
      </c>
      <c r="G627" s="20" t="s">
        <v>1242</v>
      </c>
      <c r="H627" s="20" t="s">
        <v>1241</v>
      </c>
      <c r="I627" s="20" t="s">
        <v>197</v>
      </c>
      <c r="J627" s="20" t="s">
        <v>1240</v>
      </c>
      <c r="K627" s="20" t="s">
        <v>1240</v>
      </c>
      <c r="L627" s="20" t="s">
        <v>1244</v>
      </c>
      <c r="M627" s="21">
        <v>45643</v>
      </c>
      <c r="N627" t="str">
        <f t="shared" si="117"/>
        <v>9689000000</v>
      </c>
      <c r="O627" t="str">
        <f t="shared" si="118"/>
        <v>Biztosító visszaigazolt kártérítése</v>
      </c>
      <c r="P627" t="str">
        <f t="shared" si="119"/>
        <v>BE1112</v>
      </c>
      <c r="Q627" t="str">
        <f t="shared" si="120"/>
        <v>Egyéb saját bevételek</v>
      </c>
      <c r="R627" t="str">
        <f t="shared" si="121"/>
        <v>BE11</v>
      </c>
      <c r="S627" t="str">
        <f t="shared" si="122"/>
        <v>Saját bevételek</v>
      </c>
      <c r="T627" t="str">
        <f t="shared" si="123"/>
        <v>BE1</v>
      </c>
      <c r="U627" t="str">
        <f t="shared" si="124"/>
        <v>Bevételek</v>
      </c>
      <c r="V627" t="str">
        <f t="shared" si="125"/>
        <v>BE</v>
      </c>
      <c r="W627" t="str">
        <f t="shared" si="126"/>
        <v>Bevételek</v>
      </c>
      <c r="X627" t="str">
        <f t="shared" si="127"/>
        <v>BEVETELEK</v>
      </c>
      <c r="Y627" t="str">
        <f t="shared" si="128"/>
        <v>Bevételek</v>
      </c>
      <c r="Z627" t="str">
        <f t="shared" si="129"/>
        <v>kell</v>
      </c>
      <c r="AA627" t="str">
        <f>IF(L627&lt;&gt;"0006","nem kell",IF(AND(VLOOKUP($A627,pü_tétel_csop!$A:$B,1,1)&lt;=$A627,VLOOKUP($A627,pü_tétel_csop!$A:$B,2,1)&gt;=$A627),VLOOKUP($A627,pü_tétel_csop!$A:$D,4,1),"nincs besorolva"))</f>
        <v>BE11</v>
      </c>
    </row>
    <row r="628" spans="1:27" x14ac:dyDescent="0.25">
      <c r="A628" s="20" t="s">
        <v>1846</v>
      </c>
      <c r="B628" s="20" t="s">
        <v>1847</v>
      </c>
      <c r="C628" s="20" t="s">
        <v>1848</v>
      </c>
      <c r="D628" s="20" t="s">
        <v>1240</v>
      </c>
      <c r="E628" s="20" t="s">
        <v>1240</v>
      </c>
      <c r="F628" s="20" t="s">
        <v>1241</v>
      </c>
      <c r="G628" s="20" t="s">
        <v>1242</v>
      </c>
      <c r="H628" s="20" t="s">
        <v>1241</v>
      </c>
      <c r="I628" s="20" t="s">
        <v>197</v>
      </c>
      <c r="J628" s="20" t="s">
        <v>1240</v>
      </c>
      <c r="K628" s="20" t="s">
        <v>1240</v>
      </c>
      <c r="L628" s="20" t="s">
        <v>1244</v>
      </c>
      <c r="M628" s="21">
        <v>45643</v>
      </c>
      <c r="N628" t="str">
        <f t="shared" si="117"/>
        <v>9692000000</v>
      </c>
      <c r="O628" t="str">
        <f t="shared" si="118"/>
        <v>TB kifizetőhely költségtérítés</v>
      </c>
      <c r="P628" t="str">
        <f t="shared" si="119"/>
        <v>BE1112</v>
      </c>
      <c r="Q628" t="str">
        <f t="shared" si="120"/>
        <v>Egyéb saját bevételek</v>
      </c>
      <c r="R628" t="str">
        <f t="shared" si="121"/>
        <v>BE11</v>
      </c>
      <c r="S628" t="str">
        <f t="shared" si="122"/>
        <v>Saját bevételek</v>
      </c>
      <c r="T628" t="str">
        <f t="shared" si="123"/>
        <v>BE1</v>
      </c>
      <c r="U628" t="str">
        <f t="shared" si="124"/>
        <v>Bevételek</v>
      </c>
      <c r="V628" t="str">
        <f t="shared" si="125"/>
        <v>BE</v>
      </c>
      <c r="W628" t="str">
        <f t="shared" si="126"/>
        <v>Bevételek</v>
      </c>
      <c r="X628" t="str">
        <f t="shared" si="127"/>
        <v>BEVETELEK</v>
      </c>
      <c r="Y628" t="str">
        <f t="shared" si="128"/>
        <v>Bevételek</v>
      </c>
      <c r="Z628" t="str">
        <f t="shared" si="129"/>
        <v>kell</v>
      </c>
      <c r="AA628" t="str">
        <f>IF(L628&lt;&gt;"0006","nem kell",IF(AND(VLOOKUP($A628,pü_tétel_csop!$A:$B,1,1)&lt;=$A628,VLOOKUP($A628,pü_tétel_csop!$A:$B,2,1)&gt;=$A628),VLOOKUP($A628,pü_tétel_csop!$A:$D,4,1),"nincs besorolva"))</f>
        <v>BE11</v>
      </c>
    </row>
    <row r="629" spans="1:27" x14ac:dyDescent="0.25">
      <c r="A629" s="20" t="s">
        <v>295</v>
      </c>
      <c r="B629" s="20" t="s">
        <v>296</v>
      </c>
      <c r="C629" s="20" t="s">
        <v>1456</v>
      </c>
      <c r="D629" s="20" t="s">
        <v>1240</v>
      </c>
      <c r="E629" s="20" t="s">
        <v>1240</v>
      </c>
      <c r="F629" s="20" t="s">
        <v>1241</v>
      </c>
      <c r="G629" s="20" t="s">
        <v>1242</v>
      </c>
      <c r="H629" s="20" t="s">
        <v>1241</v>
      </c>
      <c r="I629" s="20" t="s">
        <v>197</v>
      </c>
      <c r="J629" s="20" t="s">
        <v>1240</v>
      </c>
      <c r="K629" s="20" t="s">
        <v>1240</v>
      </c>
      <c r="L629" s="20" t="s">
        <v>1244</v>
      </c>
      <c r="M629" s="21">
        <v>45643</v>
      </c>
      <c r="N629" t="str">
        <f t="shared" si="117"/>
        <v>9695000000</v>
      </c>
      <c r="O629" t="str">
        <f t="shared" si="118"/>
        <v>Bekerülési értéknek nem minősülő beszerz érték-kül</v>
      </c>
      <c r="P629" t="str">
        <f t="shared" si="119"/>
        <v>BE1112</v>
      </c>
      <c r="Q629" t="str">
        <f t="shared" si="120"/>
        <v>Egyéb saját bevételek</v>
      </c>
      <c r="R629" t="str">
        <f t="shared" si="121"/>
        <v>BE11</v>
      </c>
      <c r="S629" t="str">
        <f t="shared" si="122"/>
        <v>Saját bevételek</v>
      </c>
      <c r="T629" t="str">
        <f t="shared" si="123"/>
        <v>BE1</v>
      </c>
      <c r="U629" t="str">
        <f t="shared" si="124"/>
        <v>Bevételek</v>
      </c>
      <c r="V629" t="str">
        <f t="shared" si="125"/>
        <v>BE</v>
      </c>
      <c r="W629" t="str">
        <f t="shared" si="126"/>
        <v>Bevételek</v>
      </c>
      <c r="X629" t="str">
        <f t="shared" si="127"/>
        <v>BEVETELEK</v>
      </c>
      <c r="Y629" t="str">
        <f t="shared" si="128"/>
        <v>Bevételek</v>
      </c>
      <c r="Z629" t="str">
        <f t="shared" si="129"/>
        <v>kell</v>
      </c>
      <c r="AA629" t="str">
        <f>IF(L629&lt;&gt;"0006","nem kell",IF(AND(VLOOKUP($A629,pü_tétel_csop!$A:$B,1,1)&lt;=$A629,VLOOKUP($A629,pü_tétel_csop!$A:$B,2,1)&gt;=$A629),VLOOKUP($A629,pü_tétel_csop!$A:$D,4,1),"nincs besorolva"))</f>
        <v>BE11</v>
      </c>
    </row>
    <row r="630" spans="1:27" x14ac:dyDescent="0.25">
      <c r="A630" s="20" t="s">
        <v>2012</v>
      </c>
      <c r="B630" s="20" t="s">
        <v>2013</v>
      </c>
      <c r="C630" s="20" t="s">
        <v>2014</v>
      </c>
      <c r="D630" s="20" t="s">
        <v>1240</v>
      </c>
      <c r="E630" s="20" t="s">
        <v>1240</v>
      </c>
      <c r="F630" s="20" t="s">
        <v>1241</v>
      </c>
      <c r="G630" s="20" t="s">
        <v>1242</v>
      </c>
      <c r="H630" s="20" t="s">
        <v>1241</v>
      </c>
      <c r="I630" s="20" t="s">
        <v>197</v>
      </c>
      <c r="J630" s="20" t="s">
        <v>1240</v>
      </c>
      <c r="K630" s="20" t="s">
        <v>1240</v>
      </c>
      <c r="L630" s="20" t="s">
        <v>1244</v>
      </c>
      <c r="M630" s="21">
        <v>45643</v>
      </c>
      <c r="N630" t="str">
        <f t="shared" si="117"/>
        <v>9696000000</v>
      </c>
      <c r="O630" t="str">
        <f t="shared" si="118"/>
        <v>Előző években adott támogatás visszatérülése</v>
      </c>
      <c r="P630" t="str">
        <f t="shared" si="119"/>
        <v>BE1112</v>
      </c>
      <c r="Q630" t="str">
        <f t="shared" si="120"/>
        <v>Egyéb saját bevételek</v>
      </c>
      <c r="R630" t="str">
        <f t="shared" si="121"/>
        <v>BE11</v>
      </c>
      <c r="S630" t="str">
        <f t="shared" si="122"/>
        <v>Saját bevételek</v>
      </c>
      <c r="T630" t="str">
        <f t="shared" si="123"/>
        <v>BE1</v>
      </c>
      <c r="U630" t="str">
        <f t="shared" si="124"/>
        <v>Bevételek</v>
      </c>
      <c r="V630" t="str">
        <f t="shared" si="125"/>
        <v>BE</v>
      </c>
      <c r="W630" t="str">
        <f t="shared" si="126"/>
        <v>Bevételek</v>
      </c>
      <c r="X630" t="str">
        <f t="shared" si="127"/>
        <v>BEVETELEK</v>
      </c>
      <c r="Y630" t="str">
        <f t="shared" si="128"/>
        <v>Bevételek</v>
      </c>
      <c r="Z630" t="str">
        <f t="shared" si="129"/>
        <v>kell</v>
      </c>
      <c r="AA630" t="str">
        <f>IF(L630&lt;&gt;"0006","nem kell",IF(AND(VLOOKUP($A630,pü_tétel_csop!$A:$B,1,1)&lt;=$A630,VLOOKUP($A630,pü_tétel_csop!$A:$B,2,1)&gt;=$A630),VLOOKUP($A630,pü_tétel_csop!$A:$D,4,1),"nincs besorolva"))</f>
        <v>BE11</v>
      </c>
    </row>
    <row r="631" spans="1:27" x14ac:dyDescent="0.25">
      <c r="A631" s="20" t="s">
        <v>297</v>
      </c>
      <c r="B631" s="20" t="s">
        <v>298</v>
      </c>
      <c r="C631" s="20" t="s">
        <v>1603</v>
      </c>
      <c r="D631" s="20" t="s">
        <v>1240</v>
      </c>
      <c r="E631" s="20" t="s">
        <v>1240</v>
      </c>
      <c r="F631" s="20" t="s">
        <v>1241</v>
      </c>
      <c r="G631" s="20" t="s">
        <v>1242</v>
      </c>
      <c r="H631" s="20" t="s">
        <v>1241</v>
      </c>
      <c r="I631" s="20" t="s">
        <v>197</v>
      </c>
      <c r="J631" s="20" t="s">
        <v>1240</v>
      </c>
      <c r="K631" s="20" t="s">
        <v>1240</v>
      </c>
      <c r="L631" s="20" t="s">
        <v>1244</v>
      </c>
      <c r="M631" s="21">
        <v>45643</v>
      </c>
      <c r="N631" t="str">
        <f t="shared" si="117"/>
        <v>9699000000</v>
      </c>
      <c r="O631" t="str">
        <f t="shared" si="118"/>
        <v>Egyéb különféle bevételek</v>
      </c>
      <c r="P631" t="str">
        <f t="shared" si="119"/>
        <v>BE1112</v>
      </c>
      <c r="Q631" t="str">
        <f t="shared" si="120"/>
        <v>Egyéb saját bevételek</v>
      </c>
      <c r="R631" t="str">
        <f t="shared" si="121"/>
        <v>BE11</v>
      </c>
      <c r="S631" t="str">
        <f t="shared" si="122"/>
        <v>Saját bevételek</v>
      </c>
      <c r="T631" t="str">
        <f t="shared" si="123"/>
        <v>BE1</v>
      </c>
      <c r="U631" t="str">
        <f t="shared" si="124"/>
        <v>Bevételek</v>
      </c>
      <c r="V631" t="str">
        <f t="shared" si="125"/>
        <v>BE</v>
      </c>
      <c r="W631" t="str">
        <f t="shared" si="126"/>
        <v>Bevételek</v>
      </c>
      <c r="X631" t="str">
        <f t="shared" si="127"/>
        <v>BEVETELEK</v>
      </c>
      <c r="Y631" t="str">
        <f t="shared" si="128"/>
        <v>Bevételek</v>
      </c>
      <c r="Z631" t="str">
        <f t="shared" si="129"/>
        <v>kell</v>
      </c>
      <c r="AA631" t="str">
        <f>IF(L631&lt;&gt;"0006","nem kell",IF(AND(VLOOKUP($A631,pü_tétel_csop!$A:$B,1,1)&lt;=$A631,VLOOKUP($A631,pü_tétel_csop!$A:$B,2,1)&gt;=$A631),VLOOKUP($A631,pü_tétel_csop!$A:$D,4,1),"nincs besorolva"))</f>
        <v>BE11</v>
      </c>
    </row>
    <row r="632" spans="1:27" x14ac:dyDescent="0.25">
      <c r="A632" s="20" t="s">
        <v>189</v>
      </c>
      <c r="B632" s="20" t="s">
        <v>190</v>
      </c>
      <c r="C632" s="20" t="s">
        <v>1604</v>
      </c>
      <c r="D632" s="20" t="s">
        <v>1240</v>
      </c>
      <c r="E632" s="20" t="s">
        <v>1240</v>
      </c>
      <c r="F632" s="20" t="s">
        <v>1241</v>
      </c>
      <c r="G632" s="20" t="s">
        <v>1242</v>
      </c>
      <c r="H632" s="20" t="s">
        <v>1241</v>
      </c>
      <c r="I632" s="20" t="s">
        <v>187</v>
      </c>
      <c r="J632" s="20" t="s">
        <v>1240</v>
      </c>
      <c r="K632" s="20" t="s">
        <v>1240</v>
      </c>
      <c r="L632" s="20" t="s">
        <v>1244</v>
      </c>
      <c r="M632" s="21">
        <v>45643</v>
      </c>
      <c r="N632" t="str">
        <f t="shared" si="117"/>
        <v>9711000000</v>
      </c>
      <c r="O632" t="str">
        <f t="shared" si="118"/>
        <v>Kapott osztalék kapcsolt vállalkozástól</v>
      </c>
      <c r="P632" t="str">
        <f t="shared" si="119"/>
        <v>BE1111</v>
      </c>
      <c r="Q632" t="str">
        <f t="shared" si="120"/>
        <v>Pénzügyi műveletek bevételei</v>
      </c>
      <c r="R632" t="str">
        <f t="shared" si="121"/>
        <v>BE11</v>
      </c>
      <c r="S632" t="str">
        <f t="shared" si="122"/>
        <v>Saját bevételek</v>
      </c>
      <c r="T632" t="str">
        <f t="shared" si="123"/>
        <v>BE1</v>
      </c>
      <c r="U632" t="str">
        <f t="shared" si="124"/>
        <v>Bevételek</v>
      </c>
      <c r="V632" t="str">
        <f t="shared" si="125"/>
        <v>BE</v>
      </c>
      <c r="W632" t="str">
        <f t="shared" si="126"/>
        <v>Bevételek</v>
      </c>
      <c r="X632" t="str">
        <f t="shared" si="127"/>
        <v>BEVETELEK</v>
      </c>
      <c r="Y632" t="str">
        <f t="shared" si="128"/>
        <v>Bevételek</v>
      </c>
      <c r="Z632" t="str">
        <f t="shared" si="129"/>
        <v>kell</v>
      </c>
      <c r="AA632" t="str">
        <f>IF(L632&lt;&gt;"0006","nem kell",IF(AND(VLOOKUP($A632,pü_tétel_csop!$A:$B,1,1)&lt;=$A632,VLOOKUP($A632,pü_tétel_csop!$A:$B,2,1)&gt;=$A632),VLOOKUP($A632,pü_tétel_csop!$A:$D,4,1),"nincs besorolva"))</f>
        <v>BE11</v>
      </c>
    </row>
    <row r="633" spans="1:27" x14ac:dyDescent="0.25">
      <c r="A633" s="20" t="s">
        <v>191</v>
      </c>
      <c r="B633" s="20" t="s">
        <v>192</v>
      </c>
      <c r="C633" s="20" t="s">
        <v>1605</v>
      </c>
      <c r="D633" s="20" t="s">
        <v>1240</v>
      </c>
      <c r="E633" s="20" t="s">
        <v>1240</v>
      </c>
      <c r="F633" s="20" t="s">
        <v>1241</v>
      </c>
      <c r="G633" s="20" t="s">
        <v>1242</v>
      </c>
      <c r="H633" s="20" t="s">
        <v>1241</v>
      </c>
      <c r="I633" s="20" t="s">
        <v>187</v>
      </c>
      <c r="J633" s="20" t="s">
        <v>1240</v>
      </c>
      <c r="K633" s="20" t="s">
        <v>1240</v>
      </c>
      <c r="L633" s="20" t="s">
        <v>1244</v>
      </c>
      <c r="M633" s="21">
        <v>45643</v>
      </c>
      <c r="N633" t="str">
        <f t="shared" si="117"/>
        <v>9712000000</v>
      </c>
      <c r="O633" t="str">
        <f t="shared" si="118"/>
        <v>Kapott osztalék, részesedés egyéb vállalkozástól</v>
      </c>
      <c r="P633" t="str">
        <f t="shared" si="119"/>
        <v>BE1111</v>
      </c>
      <c r="Q633" t="str">
        <f t="shared" si="120"/>
        <v>Pénzügyi műveletek bevételei</v>
      </c>
      <c r="R633" t="str">
        <f t="shared" si="121"/>
        <v>BE11</v>
      </c>
      <c r="S633" t="str">
        <f t="shared" si="122"/>
        <v>Saját bevételek</v>
      </c>
      <c r="T633" t="str">
        <f t="shared" si="123"/>
        <v>BE1</v>
      </c>
      <c r="U633" t="str">
        <f t="shared" si="124"/>
        <v>Bevételek</v>
      </c>
      <c r="V633" t="str">
        <f t="shared" si="125"/>
        <v>BE</v>
      </c>
      <c r="W633" t="str">
        <f t="shared" si="126"/>
        <v>Bevételek</v>
      </c>
      <c r="X633" t="str">
        <f t="shared" si="127"/>
        <v>BEVETELEK</v>
      </c>
      <c r="Y633" t="str">
        <f t="shared" si="128"/>
        <v>Bevételek</v>
      </c>
      <c r="Z633" t="str">
        <f t="shared" si="129"/>
        <v>kell</v>
      </c>
      <c r="AA633" t="str">
        <f>IF(L633&lt;&gt;"0006","nem kell",IF(AND(VLOOKUP($A633,pü_tétel_csop!$A:$B,1,1)&lt;=$A633,VLOOKUP($A633,pü_tétel_csop!$A:$B,2,1)&gt;=$A633),VLOOKUP($A633,pü_tétel_csop!$A:$D,4,1),"nincs besorolva"))</f>
        <v>BE11</v>
      </c>
    </row>
    <row r="634" spans="1:27" x14ac:dyDescent="0.25">
      <c r="A634" s="20" t="s">
        <v>2358</v>
      </c>
      <c r="B634" s="20" t="s">
        <v>2360</v>
      </c>
      <c r="C634" s="20" t="s">
        <v>2359</v>
      </c>
      <c r="D634" s="20" t="s">
        <v>1240</v>
      </c>
      <c r="E634" s="20" t="s">
        <v>1240</v>
      </c>
      <c r="F634" s="20" t="s">
        <v>1241</v>
      </c>
      <c r="G634" s="20" t="s">
        <v>1242</v>
      </c>
      <c r="H634" s="20" t="s">
        <v>1241</v>
      </c>
      <c r="I634" s="20" t="s">
        <v>187</v>
      </c>
      <c r="J634" s="20" t="s">
        <v>1240</v>
      </c>
      <c r="K634" s="20" t="s">
        <v>1240</v>
      </c>
      <c r="L634" s="20" t="s">
        <v>1244</v>
      </c>
      <c r="M634" s="21">
        <v>45643</v>
      </c>
      <c r="N634" t="str">
        <f t="shared" si="117"/>
        <v>9721000000</v>
      </c>
      <c r="O634" t="str">
        <f t="shared" si="118"/>
        <v>Értékesített részesedés árfolyamnyeresége</v>
      </c>
      <c r="P634" t="str">
        <f t="shared" si="119"/>
        <v>BE1111</v>
      </c>
      <c r="Q634" t="str">
        <f t="shared" si="120"/>
        <v>Pénzügyi műveletek bevételei</v>
      </c>
      <c r="R634" t="str">
        <f t="shared" si="121"/>
        <v>BE11</v>
      </c>
      <c r="S634" t="str">
        <f t="shared" si="122"/>
        <v>Saját bevételek</v>
      </c>
      <c r="T634" t="str">
        <f t="shared" si="123"/>
        <v>BE1</v>
      </c>
      <c r="U634" t="str">
        <f t="shared" si="124"/>
        <v>Bevételek</v>
      </c>
      <c r="V634" t="str">
        <f t="shared" si="125"/>
        <v>BE</v>
      </c>
      <c r="W634" t="str">
        <f t="shared" si="126"/>
        <v>Bevételek</v>
      </c>
      <c r="X634" t="str">
        <f t="shared" si="127"/>
        <v>BEVETELEK</v>
      </c>
      <c r="Y634" t="str">
        <f t="shared" si="128"/>
        <v>Bevételek</v>
      </c>
      <c r="Z634" t="str">
        <f t="shared" si="129"/>
        <v>kell</v>
      </c>
      <c r="AA634" t="str">
        <f>IF(L634&lt;&gt;"0006","nem kell",IF(AND(VLOOKUP($A634,pü_tétel_csop!$A:$B,1,1)&lt;=$A634,VLOOKUP($A634,pü_tétel_csop!$A:$B,2,1)&gt;=$A634),VLOOKUP($A634,pü_tétel_csop!$A:$D,4,1),"nincs besorolva"))</f>
        <v>BE11</v>
      </c>
    </row>
    <row r="635" spans="1:27" x14ac:dyDescent="0.25">
      <c r="A635" s="20" t="s">
        <v>1849</v>
      </c>
      <c r="B635" s="20" t="s">
        <v>1850</v>
      </c>
      <c r="C635" s="20" t="s">
        <v>1851</v>
      </c>
      <c r="D635" s="20" t="s">
        <v>1240</v>
      </c>
      <c r="E635" s="20" t="s">
        <v>1240</v>
      </c>
      <c r="F635" s="20" t="s">
        <v>1241</v>
      </c>
      <c r="G635" s="20" t="s">
        <v>1242</v>
      </c>
      <c r="H635" s="20" t="s">
        <v>1241</v>
      </c>
      <c r="I635" s="20" t="s">
        <v>187</v>
      </c>
      <c r="J635" s="20" t="s">
        <v>1240</v>
      </c>
      <c r="K635" s="20" t="s">
        <v>1240</v>
      </c>
      <c r="L635" s="20" t="s">
        <v>1244</v>
      </c>
      <c r="M635" s="21">
        <v>45643</v>
      </c>
      <c r="N635" t="str">
        <f t="shared" si="117"/>
        <v>9741000000</v>
      </c>
      <c r="O635" t="str">
        <f t="shared" si="118"/>
        <v>Pénzeszközök után kapott kamat</v>
      </c>
      <c r="P635" t="str">
        <f t="shared" si="119"/>
        <v>BE1111</v>
      </c>
      <c r="Q635" t="str">
        <f t="shared" si="120"/>
        <v>Pénzügyi műveletek bevételei</v>
      </c>
      <c r="R635" t="str">
        <f t="shared" si="121"/>
        <v>BE11</v>
      </c>
      <c r="S635" t="str">
        <f t="shared" si="122"/>
        <v>Saját bevételek</v>
      </c>
      <c r="T635" t="str">
        <f t="shared" si="123"/>
        <v>BE1</v>
      </c>
      <c r="U635" t="str">
        <f t="shared" si="124"/>
        <v>Bevételek</v>
      </c>
      <c r="V635" t="str">
        <f t="shared" si="125"/>
        <v>BE</v>
      </c>
      <c r="W635" t="str">
        <f t="shared" si="126"/>
        <v>Bevételek</v>
      </c>
      <c r="X635" t="str">
        <f t="shared" si="127"/>
        <v>BEVETELEK</v>
      </c>
      <c r="Y635" t="str">
        <f t="shared" si="128"/>
        <v>Bevételek</v>
      </c>
      <c r="Z635" t="str">
        <f t="shared" si="129"/>
        <v>kell</v>
      </c>
      <c r="AA635" t="str">
        <f>IF(L635&lt;&gt;"0006","nem kell",IF(AND(VLOOKUP($A635,pü_tétel_csop!$A:$B,1,1)&lt;=$A635,VLOOKUP($A635,pü_tétel_csop!$A:$B,2,1)&gt;=$A635),VLOOKUP($A635,pü_tétel_csop!$A:$D,4,1),"nincs besorolva"))</f>
        <v>BE11</v>
      </c>
    </row>
    <row r="636" spans="1:27" x14ac:dyDescent="0.25">
      <c r="A636" s="20" t="s">
        <v>193</v>
      </c>
      <c r="B636" s="20" t="s">
        <v>194</v>
      </c>
      <c r="C636" s="20" t="s">
        <v>1606</v>
      </c>
      <c r="D636" s="20" t="s">
        <v>1240</v>
      </c>
      <c r="E636" s="20" t="s">
        <v>1240</v>
      </c>
      <c r="F636" s="20" t="s">
        <v>1241</v>
      </c>
      <c r="G636" s="20" t="s">
        <v>1242</v>
      </c>
      <c r="H636" s="20" t="s">
        <v>1241</v>
      </c>
      <c r="I636" s="20" t="s">
        <v>187</v>
      </c>
      <c r="J636" s="20" t="s">
        <v>1240</v>
      </c>
      <c r="K636" s="20" t="s">
        <v>1240</v>
      </c>
      <c r="L636" s="20" t="s">
        <v>1244</v>
      </c>
      <c r="M636" s="21">
        <v>45643</v>
      </c>
      <c r="N636" t="str">
        <f t="shared" si="117"/>
        <v>9761000000</v>
      </c>
      <c r="O636" t="str">
        <f t="shared" si="118"/>
        <v>Deviza átváltás Ft-ra árfolyamnyeresége</v>
      </c>
      <c r="P636" t="str">
        <f t="shared" si="119"/>
        <v>BE1111</v>
      </c>
      <c r="Q636" t="str">
        <f t="shared" si="120"/>
        <v>Pénzügyi műveletek bevételei</v>
      </c>
      <c r="R636" t="str">
        <f t="shared" si="121"/>
        <v>BE11</v>
      </c>
      <c r="S636" t="str">
        <f t="shared" si="122"/>
        <v>Saját bevételek</v>
      </c>
      <c r="T636" t="str">
        <f t="shared" si="123"/>
        <v>BE1</v>
      </c>
      <c r="U636" t="str">
        <f t="shared" si="124"/>
        <v>Bevételek</v>
      </c>
      <c r="V636" t="str">
        <f t="shared" si="125"/>
        <v>BE</v>
      </c>
      <c r="W636" t="str">
        <f t="shared" si="126"/>
        <v>Bevételek</v>
      </c>
      <c r="X636" t="str">
        <f t="shared" si="127"/>
        <v>BEVETELEK</v>
      </c>
      <c r="Y636" t="str">
        <f t="shared" si="128"/>
        <v>Bevételek</v>
      </c>
      <c r="Z636" t="str">
        <f t="shared" si="129"/>
        <v>kell</v>
      </c>
      <c r="AA636" t="str">
        <f>IF(L636&lt;&gt;"0006","nem kell",IF(AND(VLOOKUP($A636,pü_tétel_csop!$A:$B,1,1)&lt;=$A636,VLOOKUP($A636,pü_tétel_csop!$A:$B,2,1)&gt;=$A636),VLOOKUP($A636,pü_tétel_csop!$A:$D,4,1),"nincs besorolva"))</f>
        <v>BE11</v>
      </c>
    </row>
    <row r="637" spans="1:27" x14ac:dyDescent="0.25">
      <c r="A637" s="20" t="s">
        <v>195</v>
      </c>
      <c r="B637" s="20" t="s">
        <v>196</v>
      </c>
      <c r="C637" s="20" t="s">
        <v>1607</v>
      </c>
      <c r="D637" s="20" t="s">
        <v>1240</v>
      </c>
      <c r="E637" s="20" t="s">
        <v>1240</v>
      </c>
      <c r="F637" s="20" t="s">
        <v>1241</v>
      </c>
      <c r="G637" s="20" t="s">
        <v>1242</v>
      </c>
      <c r="H637" s="20" t="s">
        <v>1241</v>
      </c>
      <c r="I637" s="20" t="s">
        <v>187</v>
      </c>
      <c r="J637" s="20" t="s">
        <v>1240</v>
      </c>
      <c r="K637" s="20" t="s">
        <v>1240</v>
      </c>
      <c r="L637" s="20" t="s">
        <v>1244</v>
      </c>
      <c r="M637" s="21">
        <v>45643</v>
      </c>
      <c r="N637" t="str">
        <f t="shared" si="117"/>
        <v>9762000000</v>
      </c>
      <c r="O637" t="str">
        <f t="shared" si="118"/>
        <v>Külföldi pénzértékre szóló árfolyamnyereség</v>
      </c>
      <c r="P637" t="str">
        <f t="shared" si="119"/>
        <v>BE1111</v>
      </c>
      <c r="Q637" t="str">
        <f t="shared" si="120"/>
        <v>Pénzügyi műveletek bevételei</v>
      </c>
      <c r="R637" t="str">
        <f t="shared" si="121"/>
        <v>BE11</v>
      </c>
      <c r="S637" t="str">
        <f t="shared" si="122"/>
        <v>Saját bevételek</v>
      </c>
      <c r="T637" t="str">
        <f t="shared" si="123"/>
        <v>BE1</v>
      </c>
      <c r="U637" t="str">
        <f t="shared" si="124"/>
        <v>Bevételek</v>
      </c>
      <c r="V637" t="str">
        <f t="shared" si="125"/>
        <v>BE</v>
      </c>
      <c r="W637" t="str">
        <f t="shared" si="126"/>
        <v>Bevételek</v>
      </c>
      <c r="X637" t="str">
        <f t="shared" si="127"/>
        <v>BEVETELEK</v>
      </c>
      <c r="Y637" t="str">
        <f t="shared" si="128"/>
        <v>Bevételek</v>
      </c>
      <c r="Z637" t="str">
        <f t="shared" si="129"/>
        <v>kell</v>
      </c>
      <c r="AA637" t="str">
        <f>IF(L637&lt;&gt;"0006","nem kell",IF(AND(VLOOKUP($A637,pü_tétel_csop!$A:$B,1,1)&lt;=$A637,VLOOKUP($A637,pü_tétel_csop!$A:$B,2,1)&gt;=$A637),VLOOKUP($A637,pü_tétel_csop!$A:$D,4,1),"nincs besorolva"))</f>
        <v>BE11</v>
      </c>
    </row>
    <row r="638" spans="1:27" x14ac:dyDescent="0.25">
      <c r="A638" s="20" t="s">
        <v>1950</v>
      </c>
      <c r="B638" s="20" t="s">
        <v>1951</v>
      </c>
      <c r="C638" s="20" t="s">
        <v>1952</v>
      </c>
      <c r="D638" s="20" t="s">
        <v>1240</v>
      </c>
      <c r="E638" s="20" t="s">
        <v>1240</v>
      </c>
      <c r="F638" s="20" t="s">
        <v>1241</v>
      </c>
      <c r="G638" s="20" t="s">
        <v>1242</v>
      </c>
      <c r="H638" s="20" t="s">
        <v>1241</v>
      </c>
      <c r="I638" s="20" t="s">
        <v>187</v>
      </c>
      <c r="J638" s="20" t="s">
        <v>1240</v>
      </c>
      <c r="K638" s="20" t="s">
        <v>1240</v>
      </c>
      <c r="L638" s="20" t="s">
        <v>1244</v>
      </c>
      <c r="M638" s="21">
        <v>45643</v>
      </c>
      <c r="N638" t="str">
        <f t="shared" si="117"/>
        <v>9763000000</v>
      </c>
      <c r="O638" t="str">
        <f t="shared" si="118"/>
        <v>Év végi összevont árfolyamnyereség</v>
      </c>
      <c r="P638" t="str">
        <f t="shared" si="119"/>
        <v>BE1111</v>
      </c>
      <c r="Q638" t="str">
        <f t="shared" si="120"/>
        <v>Pénzügyi műveletek bevételei</v>
      </c>
      <c r="R638" t="str">
        <f t="shared" si="121"/>
        <v>BE11</v>
      </c>
      <c r="S638" t="str">
        <f t="shared" si="122"/>
        <v>Saját bevételek</v>
      </c>
      <c r="T638" t="str">
        <f t="shared" si="123"/>
        <v>BE1</v>
      </c>
      <c r="U638" t="str">
        <f t="shared" si="124"/>
        <v>Bevételek</v>
      </c>
      <c r="V638" t="str">
        <f t="shared" si="125"/>
        <v>BE</v>
      </c>
      <c r="W638" t="str">
        <f t="shared" si="126"/>
        <v>Bevételek</v>
      </c>
      <c r="X638" t="str">
        <f t="shared" si="127"/>
        <v>BEVETELEK</v>
      </c>
      <c r="Y638" t="str">
        <f t="shared" si="128"/>
        <v>Bevételek</v>
      </c>
      <c r="Z638" t="str">
        <f t="shared" si="129"/>
        <v>kell</v>
      </c>
      <c r="AA638" t="str">
        <f>IF(L638&lt;&gt;"0006","nem kell",IF(AND(VLOOKUP($A638,pü_tétel_csop!$A:$B,1,1)&lt;=$A638,VLOOKUP($A638,pü_tétel_csop!$A:$B,2,1)&gt;=$A638),VLOOKUP($A638,pü_tétel_csop!$A:$D,4,1),"nincs besorolva"))</f>
        <v>BE11</v>
      </c>
    </row>
    <row r="639" spans="1:27" x14ac:dyDescent="0.25">
      <c r="A639" s="20" t="s">
        <v>2020</v>
      </c>
      <c r="B639" s="20" t="s">
        <v>2021</v>
      </c>
      <c r="C639" s="20" t="s">
        <v>2021</v>
      </c>
      <c r="D639" s="20" t="s">
        <v>1240</v>
      </c>
      <c r="E639" s="20" t="s">
        <v>1240</v>
      </c>
      <c r="F639" s="20" t="s">
        <v>1241</v>
      </c>
      <c r="G639" s="20" t="s">
        <v>1242</v>
      </c>
      <c r="H639" s="20" t="s">
        <v>1241</v>
      </c>
      <c r="I639" s="20" t="s">
        <v>187</v>
      </c>
      <c r="J639" s="20" t="s">
        <v>1240</v>
      </c>
      <c r="K639" s="20" t="s">
        <v>1240</v>
      </c>
      <c r="L639" s="20" t="s">
        <v>1244</v>
      </c>
      <c r="M639" s="21">
        <v>45643</v>
      </c>
      <c r="N639" t="str">
        <f t="shared" si="117"/>
        <v>9791000000</v>
      </c>
      <c r="O639" t="str">
        <f t="shared" si="118"/>
        <v>Kapott engedmény</v>
      </c>
      <c r="P639" t="str">
        <f t="shared" si="119"/>
        <v>BE1111</v>
      </c>
      <c r="Q639" t="str">
        <f t="shared" si="120"/>
        <v>Pénzügyi műveletek bevételei</v>
      </c>
      <c r="R639" t="str">
        <f t="shared" si="121"/>
        <v>BE11</v>
      </c>
      <c r="S639" t="str">
        <f t="shared" si="122"/>
        <v>Saját bevételek</v>
      </c>
      <c r="T639" t="str">
        <f t="shared" si="123"/>
        <v>BE1</v>
      </c>
      <c r="U639" t="str">
        <f t="shared" si="124"/>
        <v>Bevételek</v>
      </c>
      <c r="V639" t="str">
        <f t="shared" si="125"/>
        <v>BE</v>
      </c>
      <c r="W639" t="str">
        <f t="shared" si="126"/>
        <v>Bevételek</v>
      </c>
      <c r="X639" t="str">
        <f t="shared" si="127"/>
        <v>BEVETELEK</v>
      </c>
      <c r="Y639" t="str">
        <f t="shared" si="128"/>
        <v>Bevételek</v>
      </c>
      <c r="Z639" t="str">
        <f t="shared" si="129"/>
        <v>kell</v>
      </c>
      <c r="AA639" t="str">
        <f>IF(L639&lt;&gt;"0006","nem kell",IF(AND(VLOOKUP($A639,pü_tétel_csop!$A:$B,1,1)&lt;=$A639,VLOOKUP($A639,pü_tétel_csop!$A:$B,2,1)&gt;=$A639),VLOOKUP($A639,pü_tétel_csop!$A:$D,4,1),"nincs besorolva"))</f>
        <v>BE11</v>
      </c>
    </row>
    <row r="640" spans="1:27" x14ac:dyDescent="0.25">
      <c r="A640" s="20" t="s">
        <v>14</v>
      </c>
      <c r="B640" s="20" t="s">
        <v>14</v>
      </c>
      <c r="C640" s="20" t="s">
        <v>14</v>
      </c>
      <c r="D640" s="20" t="s">
        <v>1240</v>
      </c>
      <c r="E640" s="20" t="s">
        <v>1240</v>
      </c>
      <c r="F640" s="20" t="s">
        <v>1241</v>
      </c>
      <c r="G640" s="20" t="s">
        <v>1608</v>
      </c>
      <c r="H640" s="20" t="s">
        <v>1243</v>
      </c>
      <c r="I640" s="20" t="s">
        <v>1240</v>
      </c>
      <c r="J640" s="20" t="s">
        <v>1240</v>
      </c>
      <c r="K640" s="20" t="s">
        <v>1240</v>
      </c>
      <c r="L640" s="20" t="s">
        <v>1609</v>
      </c>
      <c r="M640" s="21">
        <v>45643</v>
      </c>
      <c r="N640" t="str">
        <f t="shared" si="117"/>
        <v/>
      </c>
      <c r="O640" t="str">
        <f t="shared" si="118"/>
        <v/>
      </c>
      <c r="P640" t="str">
        <f t="shared" si="119"/>
        <v/>
      </c>
      <c r="Q640" t="str">
        <f t="shared" si="120"/>
        <v/>
      </c>
      <c r="R640" t="str">
        <f t="shared" si="121"/>
        <v/>
      </c>
      <c r="S640" t="str">
        <f t="shared" si="122"/>
        <v/>
      </c>
      <c r="T640" t="str">
        <f t="shared" si="123"/>
        <v/>
      </c>
      <c r="U640" t="str">
        <f t="shared" si="124"/>
        <v/>
      </c>
      <c r="V640" t="str">
        <f t="shared" si="125"/>
        <v/>
      </c>
      <c r="W640" t="str">
        <f t="shared" si="126"/>
        <v/>
      </c>
      <c r="X640" t="str">
        <f t="shared" si="127"/>
        <v>AB/SZB</v>
      </c>
      <c r="Y640" t="str">
        <f t="shared" si="128"/>
        <v>AB/SZB</v>
      </c>
      <c r="Z640" t="str">
        <f t="shared" si="129"/>
        <v>kell</v>
      </c>
      <c r="AA640" t="str">
        <f>IF(L640&lt;&gt;"0006","nem kell",IF(AND(VLOOKUP($A640,pü_tétel_csop!$A:$B,1,1)&lt;=$A640,VLOOKUP($A640,pü_tétel_csop!$A:$B,2,1)&gt;=$A640),VLOOKUP($A640,pü_tétel_csop!$A:$D,4,1),"nincs besorolva"))</f>
        <v>nem kell</v>
      </c>
    </row>
    <row r="641" spans="1:27" x14ac:dyDescent="0.25">
      <c r="A641" s="20" t="s">
        <v>15</v>
      </c>
      <c r="B641" s="20" t="s">
        <v>15</v>
      </c>
      <c r="C641" s="20" t="s">
        <v>15</v>
      </c>
      <c r="D641" s="20" t="s">
        <v>1240</v>
      </c>
      <c r="E641" s="20" t="s">
        <v>1240</v>
      </c>
      <c r="F641" s="20" t="s">
        <v>1241</v>
      </c>
      <c r="G641" s="20" t="s">
        <v>1610</v>
      </c>
      <c r="H641" s="20" t="s">
        <v>1611</v>
      </c>
      <c r="I641" s="20" t="s">
        <v>1240</v>
      </c>
      <c r="J641" s="20" t="s">
        <v>1612</v>
      </c>
      <c r="K641" s="20" t="s">
        <v>1240</v>
      </c>
      <c r="L641" s="20" t="s">
        <v>1609</v>
      </c>
      <c r="M641" s="21">
        <v>45643</v>
      </c>
      <c r="N641" t="str">
        <f t="shared" si="117"/>
        <v/>
      </c>
      <c r="O641" t="str">
        <f t="shared" si="118"/>
        <v/>
      </c>
      <c r="P641" t="str">
        <f t="shared" si="119"/>
        <v/>
      </c>
      <c r="Q641" t="str">
        <f t="shared" si="120"/>
        <v/>
      </c>
      <c r="R641" t="str">
        <f t="shared" si="121"/>
        <v/>
      </c>
      <c r="S641" t="str">
        <f t="shared" si="122"/>
        <v/>
      </c>
      <c r="T641" t="str">
        <f t="shared" si="123"/>
        <v/>
      </c>
      <c r="U641" t="str">
        <f t="shared" si="124"/>
        <v/>
      </c>
      <c r="V641" t="str">
        <f t="shared" si="125"/>
        <v/>
      </c>
      <c r="W641" t="str">
        <f t="shared" si="126"/>
        <v/>
      </c>
      <c r="X641" t="str">
        <f t="shared" si="127"/>
        <v>BANK</v>
      </c>
      <c r="Y641" t="str">
        <f t="shared" si="128"/>
        <v>BANK</v>
      </c>
      <c r="Z641" t="str">
        <f t="shared" si="129"/>
        <v>kell</v>
      </c>
      <c r="AA641" t="str">
        <f>IF(L641&lt;&gt;"0006","nem kell",IF(AND(VLOOKUP($A641,pü_tétel_csop!$A:$B,1,1)&lt;=$A641,VLOOKUP($A641,pü_tétel_csop!$A:$B,2,1)&gt;=$A641),VLOOKUP($A641,pü_tétel_csop!$A:$D,4,1),"nincs besorolva"))</f>
        <v>nem kell</v>
      </c>
    </row>
    <row r="642" spans="1:27" x14ac:dyDescent="0.25">
      <c r="A642" s="20" t="s">
        <v>18</v>
      </c>
      <c r="B642" s="20" t="s">
        <v>17</v>
      </c>
      <c r="C642" s="20" t="s">
        <v>17</v>
      </c>
      <c r="D642" s="20" t="s">
        <v>1240</v>
      </c>
      <c r="E642" s="20" t="s">
        <v>1240</v>
      </c>
      <c r="F642" s="20" t="s">
        <v>1613</v>
      </c>
      <c r="G642" s="20" t="s">
        <v>1242</v>
      </c>
      <c r="H642" s="20" t="s">
        <v>1241</v>
      </c>
      <c r="I642" s="20" t="s">
        <v>16</v>
      </c>
      <c r="J642" s="20" t="s">
        <v>1240</v>
      </c>
      <c r="K642" s="20" t="s">
        <v>1240</v>
      </c>
      <c r="L642" s="20" t="s">
        <v>1614</v>
      </c>
      <c r="M642" s="21">
        <v>45643</v>
      </c>
      <c r="N642" t="str">
        <f t="shared" ref="N642:N705" si="130">IF(VALUE($L642)=VALUE(LEFT(N$1,1)),$A642,"")</f>
        <v/>
      </c>
      <c r="O642" t="str">
        <f t="shared" ref="O642:O705" si="131">IFERROR(VLOOKUP(N642,$A:$B,2,0),"")</f>
        <v/>
      </c>
      <c r="P642" t="str">
        <f t="shared" ref="P642:P705" si="132">IF(VALUE($L642)=VALUE(LEFT(P$1,1)),$A642,IF(N642="","",VLOOKUP($I642,$A:$B,1,0)))</f>
        <v/>
      </c>
      <c r="Q642" t="str">
        <f t="shared" ref="Q642:Q705" si="133">IFERROR(VLOOKUP(P642,$A:$B,2,0),"")</f>
        <v/>
      </c>
      <c r="R642" t="str">
        <f t="shared" ref="R642:R705" si="134">IF(VALUE($L642)=VALUE(LEFT(R$1,1)),$A642,IF(P642="","",VLOOKUP(P642,$A:$I,9,0)))</f>
        <v/>
      </c>
      <c r="S642" t="str">
        <f t="shared" ref="S642:S705" si="135">IFERROR(VLOOKUP(R642,$A:$B,2,0),"")</f>
        <v/>
      </c>
      <c r="T642" t="str">
        <f t="shared" ref="T642:T705" si="136">IF(VALUE($L642)=VALUE(LEFT(T$1,1)),$A642,IF(R642="","",VLOOKUP(R642,$A:$I,9,0)))</f>
        <v/>
      </c>
      <c r="U642" t="str">
        <f t="shared" ref="U642:U705" si="137">IFERROR(VLOOKUP(T642,$A:$B,2,0),"")</f>
        <v/>
      </c>
      <c r="V642" t="str">
        <f t="shared" ref="V642:V705" si="138">IF(VALUE($L642)=VALUE(LEFT(V$1,1)),$A642,IF(T642="","",VLOOKUP(T642,$A:$I,9,0)))</f>
        <v>BE</v>
      </c>
      <c r="W642" t="str">
        <f t="shared" ref="W642:W705" si="139">IFERROR(VLOOKUP(V642,$A:$B,2,0),"")</f>
        <v>Bevételek</v>
      </c>
      <c r="X642" t="str">
        <f t="shared" ref="X642:X705" si="140">IF(VALUE($L642)=VALUE(LEFT(X$1,1)),$A642,IF(V642="","",VLOOKUP(V642,$A:$I,9,0)))</f>
        <v>BEVETELEK</v>
      </c>
      <c r="Y642" t="str">
        <f t="shared" ref="Y642:Y705" si="141">IFERROR(VLOOKUP(X642,$A:$B,2,0),"")</f>
        <v>Bevételek</v>
      </c>
      <c r="Z642" t="str">
        <f t="shared" ref="Z642:Z705" si="142">IF(ISERROR(VLOOKUP(A642,$I:$I,1,0)),"kell","nem kell")</f>
        <v>nem kell</v>
      </c>
      <c r="AA642" t="str">
        <f>IF(L642&lt;&gt;"0006","nem kell",IF(AND(VLOOKUP($A642,pü_tétel_csop!$A:$B,1,1)&lt;=$A642,VLOOKUP($A642,pü_tétel_csop!$A:$B,2,1)&gt;=$A642),VLOOKUP($A642,pü_tétel_csop!$A:$D,4,1),"nincs besorolva"))</f>
        <v>nem kell</v>
      </c>
    </row>
    <row r="643" spans="1:27" x14ac:dyDescent="0.25">
      <c r="A643" s="20" t="s">
        <v>19</v>
      </c>
      <c r="B643" s="20" t="s">
        <v>17</v>
      </c>
      <c r="C643" s="20" t="s">
        <v>17</v>
      </c>
      <c r="D643" s="20" t="s">
        <v>1240</v>
      </c>
      <c r="E643" s="20" t="s">
        <v>1240</v>
      </c>
      <c r="F643" s="20" t="s">
        <v>1613</v>
      </c>
      <c r="G643" s="20" t="s">
        <v>1242</v>
      </c>
      <c r="H643" s="20" t="s">
        <v>1241</v>
      </c>
      <c r="I643" s="20" t="s">
        <v>18</v>
      </c>
      <c r="J643" s="20" t="s">
        <v>1240</v>
      </c>
      <c r="K643" s="20" t="s">
        <v>1240</v>
      </c>
      <c r="L643" s="20" t="s">
        <v>1615</v>
      </c>
      <c r="M643" s="21">
        <v>45643</v>
      </c>
      <c r="N643" t="str">
        <f t="shared" si="130"/>
        <v/>
      </c>
      <c r="O643" t="str">
        <f t="shared" si="131"/>
        <v/>
      </c>
      <c r="P643" t="str">
        <f t="shared" si="132"/>
        <v/>
      </c>
      <c r="Q643" t="str">
        <f t="shared" si="133"/>
        <v/>
      </c>
      <c r="R643" t="str">
        <f t="shared" si="134"/>
        <v/>
      </c>
      <c r="S643" t="str">
        <f t="shared" si="135"/>
        <v/>
      </c>
      <c r="T643" t="str">
        <f t="shared" si="136"/>
        <v>BE1</v>
      </c>
      <c r="U643" t="str">
        <f t="shared" si="137"/>
        <v>Bevételek</v>
      </c>
      <c r="V643" t="str">
        <f t="shared" si="138"/>
        <v>BE</v>
      </c>
      <c r="W643" t="str">
        <f t="shared" si="139"/>
        <v>Bevételek</v>
      </c>
      <c r="X643" t="str">
        <f t="shared" si="140"/>
        <v>BEVETELEK</v>
      </c>
      <c r="Y643" t="str">
        <f t="shared" si="141"/>
        <v>Bevételek</v>
      </c>
      <c r="Z643" t="str">
        <f t="shared" si="142"/>
        <v>nem kell</v>
      </c>
      <c r="AA643" t="str">
        <f>IF(L643&lt;&gt;"0006","nem kell",IF(AND(VLOOKUP($A643,pü_tétel_csop!$A:$B,1,1)&lt;=$A643,VLOOKUP($A643,pü_tétel_csop!$A:$B,2,1)&gt;=$A643),VLOOKUP($A643,pü_tétel_csop!$A:$D,4,1),"nincs besorolva"))</f>
        <v>nem kell</v>
      </c>
    </row>
    <row r="644" spans="1:27" x14ac:dyDescent="0.25">
      <c r="A644" s="20" t="s">
        <v>20</v>
      </c>
      <c r="B644" s="20" t="s">
        <v>21</v>
      </c>
      <c r="C644" s="20" t="s">
        <v>21</v>
      </c>
      <c r="D644" s="20" t="s">
        <v>1240</v>
      </c>
      <c r="E644" s="20" t="s">
        <v>1240</v>
      </c>
      <c r="F644" s="20" t="s">
        <v>1613</v>
      </c>
      <c r="G644" s="20" t="s">
        <v>1242</v>
      </c>
      <c r="H644" s="20" t="s">
        <v>1241</v>
      </c>
      <c r="I644" s="20" t="s">
        <v>19</v>
      </c>
      <c r="J644" s="20" t="s">
        <v>1240</v>
      </c>
      <c r="K644" s="20" t="s">
        <v>1240</v>
      </c>
      <c r="L644" s="20" t="s">
        <v>1616</v>
      </c>
      <c r="M644" s="21">
        <v>45643</v>
      </c>
      <c r="N644" t="str">
        <f t="shared" si="130"/>
        <v/>
      </c>
      <c r="O644" t="str">
        <f t="shared" si="131"/>
        <v/>
      </c>
      <c r="P644" t="str">
        <f t="shared" si="132"/>
        <v/>
      </c>
      <c r="Q644" t="str">
        <f t="shared" si="133"/>
        <v/>
      </c>
      <c r="R644" t="str">
        <f t="shared" si="134"/>
        <v>BE11</v>
      </c>
      <c r="S644" t="str">
        <f t="shared" si="135"/>
        <v>Saját bevételek</v>
      </c>
      <c r="T644" t="str">
        <f t="shared" si="136"/>
        <v>BE1</v>
      </c>
      <c r="U644" t="str">
        <f t="shared" si="137"/>
        <v>Bevételek</v>
      </c>
      <c r="V644" t="str">
        <f t="shared" si="138"/>
        <v>BE</v>
      </c>
      <c r="W644" t="str">
        <f t="shared" si="139"/>
        <v>Bevételek</v>
      </c>
      <c r="X644" t="str">
        <f t="shared" si="140"/>
        <v>BEVETELEK</v>
      </c>
      <c r="Y644" t="str">
        <f t="shared" si="141"/>
        <v>Bevételek</v>
      </c>
      <c r="Z644" t="str">
        <f t="shared" si="142"/>
        <v>nem kell</v>
      </c>
      <c r="AA644" t="str">
        <f>IF(L644&lt;&gt;"0006","nem kell",IF(AND(VLOOKUP($A644,pü_tétel_csop!$A:$B,1,1)&lt;=$A644,VLOOKUP($A644,pü_tétel_csop!$A:$B,2,1)&gt;=$A644),VLOOKUP($A644,pü_tétel_csop!$A:$D,4,1),"nincs besorolva"))</f>
        <v>nem kell</v>
      </c>
    </row>
    <row r="645" spans="1:27" x14ac:dyDescent="0.25">
      <c r="A645" s="20" t="s">
        <v>22</v>
      </c>
      <c r="B645" s="20" t="s">
        <v>23</v>
      </c>
      <c r="C645" s="20" t="s">
        <v>1617</v>
      </c>
      <c r="D645" s="20" t="s">
        <v>1240</v>
      </c>
      <c r="E645" s="20" t="s">
        <v>1240</v>
      </c>
      <c r="F645" s="20" t="s">
        <v>1613</v>
      </c>
      <c r="G645" s="20" t="s">
        <v>1242</v>
      </c>
      <c r="H645" s="20" t="s">
        <v>1241</v>
      </c>
      <c r="I645" s="20" t="s">
        <v>20</v>
      </c>
      <c r="J645" s="20" t="s">
        <v>1240</v>
      </c>
      <c r="K645" s="20" t="s">
        <v>1240</v>
      </c>
      <c r="L645" s="20" t="s">
        <v>1618</v>
      </c>
      <c r="M645" s="21">
        <v>45643</v>
      </c>
      <c r="N645" t="str">
        <f t="shared" si="130"/>
        <v/>
      </c>
      <c r="O645" t="str">
        <f t="shared" si="131"/>
        <v/>
      </c>
      <c r="P645" t="str">
        <f t="shared" si="132"/>
        <v>BE1101</v>
      </c>
      <c r="Q645" t="str">
        <f t="shared" si="133"/>
        <v>Ktgtér., önktges képzés bev - id.nyelvű</v>
      </c>
      <c r="R645" t="str">
        <f t="shared" si="134"/>
        <v>BE11</v>
      </c>
      <c r="S645" t="str">
        <f t="shared" si="135"/>
        <v>Saját bevételek</v>
      </c>
      <c r="T645" t="str">
        <f t="shared" si="136"/>
        <v>BE1</v>
      </c>
      <c r="U645" t="str">
        <f t="shared" si="137"/>
        <v>Bevételek</v>
      </c>
      <c r="V645" t="str">
        <f t="shared" si="138"/>
        <v>BE</v>
      </c>
      <c r="W645" t="str">
        <f t="shared" si="139"/>
        <v>Bevételek</v>
      </c>
      <c r="X645" t="str">
        <f t="shared" si="140"/>
        <v>BEVETELEK</v>
      </c>
      <c r="Y645" t="str">
        <f t="shared" si="141"/>
        <v>Bevételek</v>
      </c>
      <c r="Z645" t="str">
        <f t="shared" si="142"/>
        <v>nem kell</v>
      </c>
      <c r="AA645" t="str">
        <f>IF(L645&lt;&gt;"0006","nem kell",IF(AND(VLOOKUP($A645,pü_tétel_csop!$A:$B,1,1)&lt;=$A645,VLOOKUP($A645,pü_tétel_csop!$A:$B,2,1)&gt;=$A645),VLOOKUP($A645,pü_tétel_csop!$A:$D,4,1),"nincs besorolva"))</f>
        <v>nem kell</v>
      </c>
    </row>
    <row r="646" spans="1:27" x14ac:dyDescent="0.25">
      <c r="A646" s="20" t="s">
        <v>32</v>
      </c>
      <c r="B646" s="20" t="s">
        <v>33</v>
      </c>
      <c r="C646" s="20" t="s">
        <v>1619</v>
      </c>
      <c r="D646" s="20" t="s">
        <v>1240</v>
      </c>
      <c r="E646" s="20" t="s">
        <v>1240</v>
      </c>
      <c r="F646" s="20" t="s">
        <v>1613</v>
      </c>
      <c r="G646" s="20" t="s">
        <v>1242</v>
      </c>
      <c r="H646" s="20" t="s">
        <v>1241</v>
      </c>
      <c r="I646" s="20" t="s">
        <v>20</v>
      </c>
      <c r="J646" s="20" t="s">
        <v>1240</v>
      </c>
      <c r="K646" s="20" t="s">
        <v>1240</v>
      </c>
      <c r="L646" s="20" t="s">
        <v>1618</v>
      </c>
      <c r="M646" s="21">
        <v>45643</v>
      </c>
      <c r="N646" t="str">
        <f t="shared" si="130"/>
        <v/>
      </c>
      <c r="O646" t="str">
        <f t="shared" si="131"/>
        <v/>
      </c>
      <c r="P646" t="str">
        <f t="shared" si="132"/>
        <v>BE1102</v>
      </c>
      <c r="Q646" t="str">
        <f t="shared" si="133"/>
        <v>Ktgtér., önktges képzés bev - magyar</v>
      </c>
      <c r="R646" t="str">
        <f t="shared" si="134"/>
        <v>BE11</v>
      </c>
      <c r="S646" t="str">
        <f t="shared" si="135"/>
        <v>Saját bevételek</v>
      </c>
      <c r="T646" t="str">
        <f t="shared" si="136"/>
        <v>BE1</v>
      </c>
      <c r="U646" t="str">
        <f t="shared" si="137"/>
        <v>Bevételek</v>
      </c>
      <c r="V646" t="str">
        <f t="shared" si="138"/>
        <v>BE</v>
      </c>
      <c r="W646" t="str">
        <f t="shared" si="139"/>
        <v>Bevételek</v>
      </c>
      <c r="X646" t="str">
        <f t="shared" si="140"/>
        <v>BEVETELEK</v>
      </c>
      <c r="Y646" t="str">
        <f t="shared" si="141"/>
        <v>Bevételek</v>
      </c>
      <c r="Z646" t="str">
        <f t="shared" si="142"/>
        <v>nem kell</v>
      </c>
      <c r="AA646" t="str">
        <f>IF(L646&lt;&gt;"0006","nem kell",IF(AND(VLOOKUP($A646,pü_tétel_csop!$A:$B,1,1)&lt;=$A646,VLOOKUP($A646,pü_tétel_csop!$A:$B,2,1)&gt;=$A646),VLOOKUP($A646,pü_tétel_csop!$A:$D,4,1),"nincs besorolva"))</f>
        <v>nem kell</v>
      </c>
    </row>
    <row r="647" spans="1:27" x14ac:dyDescent="0.25">
      <c r="A647" s="20" t="s">
        <v>44</v>
      </c>
      <c r="B647" s="20" t="s">
        <v>45</v>
      </c>
      <c r="C647" s="20" t="s">
        <v>1620</v>
      </c>
      <c r="D647" s="20" t="s">
        <v>1240</v>
      </c>
      <c r="E647" s="20" t="s">
        <v>1240</v>
      </c>
      <c r="F647" s="20" t="s">
        <v>1613</v>
      </c>
      <c r="G647" s="20" t="s">
        <v>1242</v>
      </c>
      <c r="H647" s="20" t="s">
        <v>1241</v>
      </c>
      <c r="I647" s="20" t="s">
        <v>20</v>
      </c>
      <c r="J647" s="20" t="s">
        <v>1240</v>
      </c>
      <c r="K647" s="20" t="s">
        <v>1240</v>
      </c>
      <c r="L647" s="20" t="s">
        <v>1618</v>
      </c>
      <c r="M647" s="21">
        <v>45643</v>
      </c>
      <c r="N647" t="str">
        <f t="shared" si="130"/>
        <v/>
      </c>
      <c r="O647" t="str">
        <f t="shared" si="131"/>
        <v/>
      </c>
      <c r="P647" t="str">
        <f t="shared" si="132"/>
        <v>BE1103</v>
      </c>
      <c r="Q647" t="str">
        <f t="shared" si="133"/>
        <v>Számlás oktatási tevékenység bevétele</v>
      </c>
      <c r="R647" t="str">
        <f t="shared" si="134"/>
        <v>BE11</v>
      </c>
      <c r="S647" t="str">
        <f t="shared" si="135"/>
        <v>Saját bevételek</v>
      </c>
      <c r="T647" t="str">
        <f t="shared" si="136"/>
        <v>BE1</v>
      </c>
      <c r="U647" t="str">
        <f t="shared" si="137"/>
        <v>Bevételek</v>
      </c>
      <c r="V647" t="str">
        <f t="shared" si="138"/>
        <v>BE</v>
      </c>
      <c r="W647" t="str">
        <f t="shared" si="139"/>
        <v>Bevételek</v>
      </c>
      <c r="X647" t="str">
        <f t="shared" si="140"/>
        <v>BEVETELEK</v>
      </c>
      <c r="Y647" t="str">
        <f t="shared" si="141"/>
        <v>Bevételek</v>
      </c>
      <c r="Z647" t="str">
        <f t="shared" si="142"/>
        <v>nem kell</v>
      </c>
      <c r="AA647" t="str">
        <f>IF(L647&lt;&gt;"0006","nem kell",IF(AND(VLOOKUP($A647,pü_tétel_csop!$A:$B,1,1)&lt;=$A647,VLOOKUP($A647,pü_tétel_csop!$A:$B,2,1)&gt;=$A647),VLOOKUP($A647,pü_tétel_csop!$A:$D,4,1),"nincs besorolva"))</f>
        <v>nem kell</v>
      </c>
    </row>
    <row r="648" spans="1:27" x14ac:dyDescent="0.25">
      <c r="A648" s="20" t="s">
        <v>52</v>
      </c>
      <c r="B648" s="20" t="s">
        <v>53</v>
      </c>
      <c r="C648" s="20" t="s">
        <v>1621</v>
      </c>
      <c r="D648" s="20" t="s">
        <v>1240</v>
      </c>
      <c r="E648" s="20" t="s">
        <v>1240</v>
      </c>
      <c r="F648" s="20" t="s">
        <v>1613</v>
      </c>
      <c r="G648" s="20" t="s">
        <v>1242</v>
      </c>
      <c r="H648" s="20" t="s">
        <v>1241</v>
      </c>
      <c r="I648" s="20" t="s">
        <v>20</v>
      </c>
      <c r="J648" s="20" t="s">
        <v>1240</v>
      </c>
      <c r="K648" s="20" t="s">
        <v>1240</v>
      </c>
      <c r="L648" s="20" t="s">
        <v>1618</v>
      </c>
      <c r="M648" s="21">
        <v>45643</v>
      </c>
      <c r="N648" t="str">
        <f t="shared" si="130"/>
        <v/>
      </c>
      <c r="O648" t="str">
        <f t="shared" si="131"/>
        <v/>
      </c>
      <c r="P648" t="str">
        <f t="shared" si="132"/>
        <v>BE1104</v>
      </c>
      <c r="Q648" t="str">
        <f t="shared" si="133"/>
        <v>Egyéb hallgatói befizetések</v>
      </c>
      <c r="R648" t="str">
        <f t="shared" si="134"/>
        <v>BE11</v>
      </c>
      <c r="S648" t="str">
        <f t="shared" si="135"/>
        <v>Saját bevételek</v>
      </c>
      <c r="T648" t="str">
        <f t="shared" si="136"/>
        <v>BE1</v>
      </c>
      <c r="U648" t="str">
        <f t="shared" si="137"/>
        <v>Bevételek</v>
      </c>
      <c r="V648" t="str">
        <f t="shared" si="138"/>
        <v>BE</v>
      </c>
      <c r="W648" t="str">
        <f t="shared" si="139"/>
        <v>Bevételek</v>
      </c>
      <c r="X648" t="str">
        <f t="shared" si="140"/>
        <v>BEVETELEK</v>
      </c>
      <c r="Y648" t="str">
        <f t="shared" si="141"/>
        <v>Bevételek</v>
      </c>
      <c r="Z648" t="str">
        <f t="shared" si="142"/>
        <v>nem kell</v>
      </c>
      <c r="AA648" t="str">
        <f>IF(L648&lt;&gt;"0006","nem kell",IF(AND(VLOOKUP($A648,pü_tétel_csop!$A:$B,1,1)&lt;=$A648,VLOOKUP($A648,pü_tétel_csop!$A:$B,2,1)&gt;=$A648),VLOOKUP($A648,pü_tétel_csop!$A:$D,4,1),"nincs besorolva"))</f>
        <v>nem kell</v>
      </c>
    </row>
    <row r="649" spans="1:27" x14ac:dyDescent="0.25">
      <c r="A649" s="20" t="s">
        <v>77</v>
      </c>
      <c r="B649" s="20" t="s">
        <v>78</v>
      </c>
      <c r="C649" s="20" t="s">
        <v>1622</v>
      </c>
      <c r="D649" s="20" t="s">
        <v>1240</v>
      </c>
      <c r="E649" s="20" t="s">
        <v>1240</v>
      </c>
      <c r="F649" s="20" t="s">
        <v>1613</v>
      </c>
      <c r="G649" s="20" t="s">
        <v>1242</v>
      </c>
      <c r="H649" s="20" t="s">
        <v>1241</v>
      </c>
      <c r="I649" s="20" t="s">
        <v>20</v>
      </c>
      <c r="J649" s="20" t="s">
        <v>1240</v>
      </c>
      <c r="K649" s="20" t="s">
        <v>1240</v>
      </c>
      <c r="L649" s="20" t="s">
        <v>1618</v>
      </c>
      <c r="M649" s="21">
        <v>45643</v>
      </c>
      <c r="N649" t="str">
        <f t="shared" si="130"/>
        <v/>
      </c>
      <c r="O649" t="str">
        <f t="shared" si="131"/>
        <v/>
      </c>
      <c r="P649" t="str">
        <f t="shared" si="132"/>
        <v>BE1105</v>
      </c>
      <c r="Q649" t="str">
        <f t="shared" si="133"/>
        <v>Kollégiumi költségtérítések</v>
      </c>
      <c r="R649" t="str">
        <f t="shared" si="134"/>
        <v>BE11</v>
      </c>
      <c r="S649" t="str">
        <f t="shared" si="135"/>
        <v>Saját bevételek</v>
      </c>
      <c r="T649" t="str">
        <f t="shared" si="136"/>
        <v>BE1</v>
      </c>
      <c r="U649" t="str">
        <f t="shared" si="137"/>
        <v>Bevételek</v>
      </c>
      <c r="V649" t="str">
        <f t="shared" si="138"/>
        <v>BE</v>
      </c>
      <c r="W649" t="str">
        <f t="shared" si="139"/>
        <v>Bevételek</v>
      </c>
      <c r="X649" t="str">
        <f t="shared" si="140"/>
        <v>BEVETELEK</v>
      </c>
      <c r="Y649" t="str">
        <f t="shared" si="141"/>
        <v>Bevételek</v>
      </c>
      <c r="Z649" t="str">
        <f t="shared" si="142"/>
        <v>nem kell</v>
      </c>
      <c r="AA649" t="str">
        <f>IF(L649&lt;&gt;"0006","nem kell",IF(AND(VLOOKUP($A649,pü_tétel_csop!$A:$B,1,1)&lt;=$A649,VLOOKUP($A649,pü_tétel_csop!$A:$B,2,1)&gt;=$A649),VLOOKUP($A649,pü_tétel_csop!$A:$D,4,1),"nincs besorolva"))</f>
        <v>nem kell</v>
      </c>
    </row>
    <row r="650" spans="1:27" x14ac:dyDescent="0.25">
      <c r="A650" s="20" t="s">
        <v>83</v>
      </c>
      <c r="B650" s="20" t="s">
        <v>84</v>
      </c>
      <c r="C650" s="20" t="s">
        <v>1623</v>
      </c>
      <c r="D650" s="20" t="s">
        <v>1240</v>
      </c>
      <c r="E650" s="20" t="s">
        <v>1240</v>
      </c>
      <c r="F650" s="20" t="s">
        <v>1613</v>
      </c>
      <c r="G650" s="20" t="s">
        <v>1242</v>
      </c>
      <c r="H650" s="20" t="s">
        <v>1241</v>
      </c>
      <c r="I650" s="20" t="s">
        <v>20</v>
      </c>
      <c r="J650" s="20" t="s">
        <v>1240</v>
      </c>
      <c r="K650" s="20" t="s">
        <v>1240</v>
      </c>
      <c r="L650" s="20" t="s">
        <v>1618</v>
      </c>
      <c r="M650" s="21">
        <v>45643</v>
      </c>
      <c r="N650" t="str">
        <f t="shared" si="130"/>
        <v/>
      </c>
      <c r="O650" t="str">
        <f t="shared" si="131"/>
        <v/>
      </c>
      <c r="P650" t="str">
        <f t="shared" si="132"/>
        <v>BE1106</v>
      </c>
      <c r="Q650" t="str">
        <f t="shared" si="133"/>
        <v>Szállás- és vendégszoba bevétel</v>
      </c>
      <c r="R650" t="str">
        <f t="shared" si="134"/>
        <v>BE11</v>
      </c>
      <c r="S650" t="str">
        <f t="shared" si="135"/>
        <v>Saját bevételek</v>
      </c>
      <c r="T650" t="str">
        <f t="shared" si="136"/>
        <v>BE1</v>
      </c>
      <c r="U650" t="str">
        <f t="shared" si="137"/>
        <v>Bevételek</v>
      </c>
      <c r="V650" t="str">
        <f t="shared" si="138"/>
        <v>BE</v>
      </c>
      <c r="W650" t="str">
        <f t="shared" si="139"/>
        <v>Bevételek</v>
      </c>
      <c r="X650" t="str">
        <f t="shared" si="140"/>
        <v>BEVETELEK</v>
      </c>
      <c r="Y650" t="str">
        <f t="shared" si="141"/>
        <v>Bevételek</v>
      </c>
      <c r="Z650" t="str">
        <f t="shared" si="142"/>
        <v>nem kell</v>
      </c>
      <c r="AA650" t="str">
        <f>IF(L650&lt;&gt;"0006","nem kell",IF(AND(VLOOKUP($A650,pü_tétel_csop!$A:$B,1,1)&lt;=$A650,VLOOKUP($A650,pü_tétel_csop!$A:$B,2,1)&gt;=$A650),VLOOKUP($A650,pü_tétel_csop!$A:$D,4,1),"nincs besorolva"))</f>
        <v>nem kell</v>
      </c>
    </row>
    <row r="651" spans="1:27" x14ac:dyDescent="0.25">
      <c r="A651" s="20" t="s">
        <v>97</v>
      </c>
      <c r="B651" s="20" t="s">
        <v>98</v>
      </c>
      <c r="C651" s="20" t="s">
        <v>1624</v>
      </c>
      <c r="D651" s="20" t="s">
        <v>1240</v>
      </c>
      <c r="E651" s="20" t="s">
        <v>1240</v>
      </c>
      <c r="F651" s="20" t="s">
        <v>1613</v>
      </c>
      <c r="G651" s="20" t="s">
        <v>1242</v>
      </c>
      <c r="H651" s="20" t="s">
        <v>1241</v>
      </c>
      <c r="I651" s="20" t="s">
        <v>20</v>
      </c>
      <c r="J651" s="20" t="s">
        <v>1240</v>
      </c>
      <c r="K651" s="20" t="s">
        <v>1240</v>
      </c>
      <c r="L651" s="20" t="s">
        <v>1618</v>
      </c>
      <c r="M651" s="21">
        <v>45643</v>
      </c>
      <c r="N651" t="str">
        <f t="shared" si="130"/>
        <v/>
      </c>
      <c r="O651" t="str">
        <f t="shared" si="131"/>
        <v/>
      </c>
      <c r="P651" t="str">
        <f t="shared" si="132"/>
        <v>BE1107</v>
      </c>
      <c r="Q651" t="str">
        <f t="shared" si="133"/>
        <v>Egészségügyi szolgáltatások bevétele</v>
      </c>
      <c r="R651" t="str">
        <f t="shared" si="134"/>
        <v>BE11</v>
      </c>
      <c r="S651" t="str">
        <f t="shared" si="135"/>
        <v>Saját bevételek</v>
      </c>
      <c r="T651" t="str">
        <f t="shared" si="136"/>
        <v>BE1</v>
      </c>
      <c r="U651" t="str">
        <f t="shared" si="137"/>
        <v>Bevételek</v>
      </c>
      <c r="V651" t="str">
        <f t="shared" si="138"/>
        <v>BE</v>
      </c>
      <c r="W651" t="str">
        <f t="shared" si="139"/>
        <v>Bevételek</v>
      </c>
      <c r="X651" t="str">
        <f t="shared" si="140"/>
        <v>BEVETELEK</v>
      </c>
      <c r="Y651" t="str">
        <f t="shared" si="141"/>
        <v>Bevételek</v>
      </c>
      <c r="Z651" t="str">
        <f t="shared" si="142"/>
        <v>nem kell</v>
      </c>
      <c r="AA651" t="str">
        <f>IF(L651&lt;&gt;"0006","nem kell",IF(AND(VLOOKUP($A651,pü_tétel_csop!$A:$B,1,1)&lt;=$A651,VLOOKUP($A651,pü_tétel_csop!$A:$B,2,1)&gt;=$A651),VLOOKUP($A651,pü_tétel_csop!$A:$D,4,1),"nincs besorolva"))</f>
        <v>nem kell</v>
      </c>
    </row>
    <row r="652" spans="1:27" x14ac:dyDescent="0.25">
      <c r="A652" s="20" t="s">
        <v>137</v>
      </c>
      <c r="B652" s="20" t="s">
        <v>138</v>
      </c>
      <c r="C652" s="20" t="s">
        <v>138</v>
      </c>
      <c r="D652" s="20" t="s">
        <v>1240</v>
      </c>
      <c r="E652" s="20" t="s">
        <v>1240</v>
      </c>
      <c r="F652" s="20" t="s">
        <v>1613</v>
      </c>
      <c r="G652" s="20" t="s">
        <v>1242</v>
      </c>
      <c r="H652" s="20" t="s">
        <v>1241</v>
      </c>
      <c r="I652" s="20" t="s">
        <v>20</v>
      </c>
      <c r="J652" s="20" t="s">
        <v>1240</v>
      </c>
      <c r="K652" s="20" t="s">
        <v>1240</v>
      </c>
      <c r="L652" s="20" t="s">
        <v>1618</v>
      </c>
      <c r="M652" s="21">
        <v>45643</v>
      </c>
      <c r="N652" t="str">
        <f t="shared" si="130"/>
        <v/>
      </c>
      <c r="O652" t="str">
        <f t="shared" si="131"/>
        <v/>
      </c>
      <c r="P652" t="str">
        <f t="shared" si="132"/>
        <v>BE1108</v>
      </c>
      <c r="Q652" t="str">
        <f t="shared" si="133"/>
        <v>K+F+I bevételek</v>
      </c>
      <c r="R652" t="str">
        <f t="shared" si="134"/>
        <v>BE11</v>
      </c>
      <c r="S652" t="str">
        <f t="shared" si="135"/>
        <v>Saját bevételek</v>
      </c>
      <c r="T652" t="str">
        <f t="shared" si="136"/>
        <v>BE1</v>
      </c>
      <c r="U652" t="str">
        <f t="shared" si="137"/>
        <v>Bevételek</v>
      </c>
      <c r="V652" t="str">
        <f t="shared" si="138"/>
        <v>BE</v>
      </c>
      <c r="W652" t="str">
        <f t="shared" si="139"/>
        <v>Bevételek</v>
      </c>
      <c r="X652" t="str">
        <f t="shared" si="140"/>
        <v>BEVETELEK</v>
      </c>
      <c r="Y652" t="str">
        <f t="shared" si="141"/>
        <v>Bevételek</v>
      </c>
      <c r="Z652" t="str">
        <f t="shared" si="142"/>
        <v>nem kell</v>
      </c>
      <c r="AA652" t="str">
        <f>IF(L652&lt;&gt;"0006","nem kell",IF(AND(VLOOKUP($A652,pü_tétel_csop!$A:$B,1,1)&lt;=$A652,VLOOKUP($A652,pü_tétel_csop!$A:$B,2,1)&gt;=$A652),VLOOKUP($A652,pü_tétel_csop!$A:$D,4,1),"nincs besorolva"))</f>
        <v>nem kell</v>
      </c>
    </row>
    <row r="653" spans="1:27" x14ac:dyDescent="0.25">
      <c r="A653" s="20" t="s">
        <v>141</v>
      </c>
      <c r="B653" s="20" t="s">
        <v>142</v>
      </c>
      <c r="C653" s="20" t="s">
        <v>1625</v>
      </c>
      <c r="D653" s="20" t="s">
        <v>1240</v>
      </c>
      <c r="E653" s="20" t="s">
        <v>1240</v>
      </c>
      <c r="F653" s="20" t="s">
        <v>1613</v>
      </c>
      <c r="G653" s="20" t="s">
        <v>1242</v>
      </c>
      <c r="H653" s="20" t="s">
        <v>1241</v>
      </c>
      <c r="I653" s="20" t="s">
        <v>20</v>
      </c>
      <c r="J653" s="20" t="s">
        <v>1240</v>
      </c>
      <c r="K653" s="20" t="s">
        <v>1240</v>
      </c>
      <c r="L653" s="20" t="s">
        <v>1618</v>
      </c>
      <c r="M653" s="21">
        <v>45643</v>
      </c>
      <c r="N653" t="str">
        <f t="shared" si="130"/>
        <v/>
      </c>
      <c r="O653" t="str">
        <f t="shared" si="131"/>
        <v/>
      </c>
      <c r="P653" t="str">
        <f t="shared" si="132"/>
        <v>BE1109</v>
      </c>
      <c r="Q653" t="str">
        <f t="shared" si="133"/>
        <v>Befekt. eszközök értékesítési bevétele</v>
      </c>
      <c r="R653" t="str">
        <f t="shared" si="134"/>
        <v>BE11</v>
      </c>
      <c r="S653" t="str">
        <f t="shared" si="135"/>
        <v>Saját bevételek</v>
      </c>
      <c r="T653" t="str">
        <f t="shared" si="136"/>
        <v>BE1</v>
      </c>
      <c r="U653" t="str">
        <f t="shared" si="137"/>
        <v>Bevételek</v>
      </c>
      <c r="V653" t="str">
        <f t="shared" si="138"/>
        <v>BE</v>
      </c>
      <c r="W653" t="str">
        <f t="shared" si="139"/>
        <v>Bevételek</v>
      </c>
      <c r="X653" t="str">
        <f t="shared" si="140"/>
        <v>BEVETELEK</v>
      </c>
      <c r="Y653" t="str">
        <f t="shared" si="141"/>
        <v>Bevételek</v>
      </c>
      <c r="Z653" t="str">
        <f t="shared" si="142"/>
        <v>nem kell</v>
      </c>
      <c r="AA653" t="str">
        <f>IF(L653&lt;&gt;"0006","nem kell",IF(AND(VLOOKUP($A653,pü_tétel_csop!$A:$B,1,1)&lt;=$A653,VLOOKUP($A653,pü_tétel_csop!$A:$B,2,1)&gt;=$A653),VLOOKUP($A653,pü_tétel_csop!$A:$D,4,1),"nincs besorolva"))</f>
        <v>nem kell</v>
      </c>
    </row>
    <row r="654" spans="1:27" x14ac:dyDescent="0.25">
      <c r="A654" s="20" t="s">
        <v>145</v>
      </c>
      <c r="B654" s="20" t="s">
        <v>146</v>
      </c>
      <c r="C654" s="20" t="s">
        <v>1626</v>
      </c>
      <c r="D654" s="20" t="s">
        <v>1240</v>
      </c>
      <c r="E654" s="20" t="s">
        <v>1240</v>
      </c>
      <c r="F654" s="20" t="s">
        <v>1613</v>
      </c>
      <c r="G654" s="20" t="s">
        <v>1242</v>
      </c>
      <c r="H654" s="20" t="s">
        <v>1241</v>
      </c>
      <c r="I654" s="20" t="s">
        <v>20</v>
      </c>
      <c r="J654" s="20" t="s">
        <v>1240</v>
      </c>
      <c r="K654" s="20" t="s">
        <v>1240</v>
      </c>
      <c r="L654" s="20" t="s">
        <v>1618</v>
      </c>
      <c r="M654" s="21">
        <v>45643</v>
      </c>
      <c r="N654" t="str">
        <f t="shared" si="130"/>
        <v/>
      </c>
      <c r="O654" t="str">
        <f t="shared" si="131"/>
        <v/>
      </c>
      <c r="P654" t="str">
        <f t="shared" si="132"/>
        <v>BE1110</v>
      </c>
      <c r="Q654" t="str">
        <f t="shared" si="133"/>
        <v>Vagyon hasznosítás bevétele</v>
      </c>
      <c r="R654" t="str">
        <f t="shared" si="134"/>
        <v>BE11</v>
      </c>
      <c r="S654" t="str">
        <f t="shared" si="135"/>
        <v>Saját bevételek</v>
      </c>
      <c r="T654" t="str">
        <f t="shared" si="136"/>
        <v>BE1</v>
      </c>
      <c r="U654" t="str">
        <f t="shared" si="137"/>
        <v>Bevételek</v>
      </c>
      <c r="V654" t="str">
        <f t="shared" si="138"/>
        <v>BE</v>
      </c>
      <c r="W654" t="str">
        <f t="shared" si="139"/>
        <v>Bevételek</v>
      </c>
      <c r="X654" t="str">
        <f t="shared" si="140"/>
        <v>BEVETELEK</v>
      </c>
      <c r="Y654" t="str">
        <f t="shared" si="141"/>
        <v>Bevételek</v>
      </c>
      <c r="Z654" t="str">
        <f t="shared" si="142"/>
        <v>nem kell</v>
      </c>
      <c r="AA654" t="str">
        <f>IF(L654&lt;&gt;"0006","nem kell",IF(AND(VLOOKUP($A654,pü_tétel_csop!$A:$B,1,1)&lt;=$A654,VLOOKUP($A654,pü_tétel_csop!$A:$B,2,1)&gt;=$A654),VLOOKUP($A654,pü_tétel_csop!$A:$D,4,1),"nincs besorolva"))</f>
        <v>nem kell</v>
      </c>
    </row>
    <row r="655" spans="1:27" x14ac:dyDescent="0.25">
      <c r="A655" s="20" t="s">
        <v>187</v>
      </c>
      <c r="B655" s="20" t="s">
        <v>188</v>
      </c>
      <c r="C655" s="20" t="s">
        <v>1627</v>
      </c>
      <c r="D655" s="20" t="s">
        <v>1240</v>
      </c>
      <c r="E655" s="20" t="s">
        <v>1240</v>
      </c>
      <c r="F655" s="20" t="s">
        <v>1613</v>
      </c>
      <c r="G655" s="20" t="s">
        <v>1242</v>
      </c>
      <c r="H655" s="20" t="s">
        <v>1241</v>
      </c>
      <c r="I655" s="20" t="s">
        <v>20</v>
      </c>
      <c r="J655" s="20" t="s">
        <v>1240</v>
      </c>
      <c r="K655" s="20" t="s">
        <v>1240</v>
      </c>
      <c r="L655" s="20" t="s">
        <v>1618</v>
      </c>
      <c r="M655" s="21">
        <v>45643</v>
      </c>
      <c r="N655" t="str">
        <f t="shared" si="130"/>
        <v/>
      </c>
      <c r="O655" t="str">
        <f t="shared" si="131"/>
        <v/>
      </c>
      <c r="P655" t="str">
        <f t="shared" si="132"/>
        <v>BE1111</v>
      </c>
      <c r="Q655" t="str">
        <f t="shared" si="133"/>
        <v>Pénzügyi műveletek bevételei</v>
      </c>
      <c r="R655" t="str">
        <f t="shared" si="134"/>
        <v>BE11</v>
      </c>
      <c r="S655" t="str">
        <f t="shared" si="135"/>
        <v>Saját bevételek</v>
      </c>
      <c r="T655" t="str">
        <f t="shared" si="136"/>
        <v>BE1</v>
      </c>
      <c r="U655" t="str">
        <f t="shared" si="137"/>
        <v>Bevételek</v>
      </c>
      <c r="V655" t="str">
        <f t="shared" si="138"/>
        <v>BE</v>
      </c>
      <c r="W655" t="str">
        <f t="shared" si="139"/>
        <v>Bevételek</v>
      </c>
      <c r="X655" t="str">
        <f t="shared" si="140"/>
        <v>BEVETELEK</v>
      </c>
      <c r="Y655" t="str">
        <f t="shared" si="141"/>
        <v>Bevételek</v>
      </c>
      <c r="Z655" t="str">
        <f t="shared" si="142"/>
        <v>nem kell</v>
      </c>
      <c r="AA655" t="str">
        <f>IF(L655&lt;&gt;"0006","nem kell",IF(AND(VLOOKUP($A655,pü_tétel_csop!$A:$B,1,1)&lt;=$A655,VLOOKUP($A655,pü_tétel_csop!$A:$B,2,1)&gt;=$A655),VLOOKUP($A655,pü_tétel_csop!$A:$D,4,1),"nincs besorolva"))</f>
        <v>nem kell</v>
      </c>
    </row>
    <row r="656" spans="1:27" x14ac:dyDescent="0.25">
      <c r="A656" s="20" t="s">
        <v>197</v>
      </c>
      <c r="B656" s="20" t="s">
        <v>198</v>
      </c>
      <c r="C656" s="20" t="s">
        <v>1628</v>
      </c>
      <c r="D656" s="20" t="s">
        <v>1240</v>
      </c>
      <c r="E656" s="20" t="s">
        <v>1240</v>
      </c>
      <c r="F656" s="20" t="s">
        <v>1613</v>
      </c>
      <c r="G656" s="20" t="s">
        <v>1242</v>
      </c>
      <c r="H656" s="20" t="s">
        <v>1241</v>
      </c>
      <c r="I656" s="20" t="s">
        <v>20</v>
      </c>
      <c r="J656" s="20" t="s">
        <v>1240</v>
      </c>
      <c r="K656" s="20" t="s">
        <v>1240</v>
      </c>
      <c r="L656" s="20" t="s">
        <v>1618</v>
      </c>
      <c r="M656" s="21">
        <v>45643</v>
      </c>
      <c r="N656" t="str">
        <f t="shared" si="130"/>
        <v/>
      </c>
      <c r="O656" t="str">
        <f t="shared" si="131"/>
        <v/>
      </c>
      <c r="P656" t="str">
        <f t="shared" si="132"/>
        <v>BE1112</v>
      </c>
      <c r="Q656" t="str">
        <f t="shared" si="133"/>
        <v>Egyéb saját bevételek</v>
      </c>
      <c r="R656" t="str">
        <f t="shared" si="134"/>
        <v>BE11</v>
      </c>
      <c r="S656" t="str">
        <f t="shared" si="135"/>
        <v>Saját bevételek</v>
      </c>
      <c r="T656" t="str">
        <f t="shared" si="136"/>
        <v>BE1</v>
      </c>
      <c r="U656" t="str">
        <f t="shared" si="137"/>
        <v>Bevételek</v>
      </c>
      <c r="V656" t="str">
        <f t="shared" si="138"/>
        <v>BE</v>
      </c>
      <c r="W656" t="str">
        <f t="shared" si="139"/>
        <v>Bevételek</v>
      </c>
      <c r="X656" t="str">
        <f t="shared" si="140"/>
        <v>BEVETELEK</v>
      </c>
      <c r="Y656" t="str">
        <f t="shared" si="141"/>
        <v>Bevételek</v>
      </c>
      <c r="Z656" t="str">
        <f t="shared" si="142"/>
        <v>nem kell</v>
      </c>
      <c r="AA656" t="str">
        <f>IF(L656&lt;&gt;"0006","nem kell",IF(AND(VLOOKUP($A656,pü_tétel_csop!$A:$B,1,1)&lt;=$A656,VLOOKUP($A656,pü_tétel_csop!$A:$B,2,1)&gt;=$A656),VLOOKUP($A656,pü_tétel_csop!$A:$D,4,1),"nincs besorolva"))</f>
        <v>nem kell</v>
      </c>
    </row>
    <row r="657" spans="1:27" x14ac:dyDescent="0.25">
      <c r="A657" s="20" t="s">
        <v>299</v>
      </c>
      <c r="B657" s="20" t="s">
        <v>1935</v>
      </c>
      <c r="C657" s="20" t="s">
        <v>1936</v>
      </c>
      <c r="D657" s="20" t="s">
        <v>1240</v>
      </c>
      <c r="E657" s="20" t="s">
        <v>1240</v>
      </c>
      <c r="F657" s="20" t="s">
        <v>1613</v>
      </c>
      <c r="G657" s="20" t="s">
        <v>1242</v>
      </c>
      <c r="H657" s="20" t="s">
        <v>1241</v>
      </c>
      <c r="I657" s="20" t="s">
        <v>19</v>
      </c>
      <c r="J657" s="20" t="s">
        <v>1240</v>
      </c>
      <c r="K657" s="20" t="s">
        <v>1240</v>
      </c>
      <c r="L657" s="20" t="s">
        <v>1616</v>
      </c>
      <c r="M657" s="21">
        <v>45643</v>
      </c>
      <c r="N657" t="str">
        <f t="shared" si="130"/>
        <v/>
      </c>
      <c r="O657" t="str">
        <f t="shared" si="131"/>
        <v/>
      </c>
      <c r="P657" t="str">
        <f t="shared" si="132"/>
        <v/>
      </c>
      <c r="Q657" t="str">
        <f t="shared" si="133"/>
        <v/>
      </c>
      <c r="R657" t="str">
        <f t="shared" si="134"/>
        <v>BE12</v>
      </c>
      <c r="S657" t="str">
        <f t="shared" si="135"/>
        <v>Oktatási,kutatási,művészeti tev.állami támogatása</v>
      </c>
      <c r="T657" t="str">
        <f t="shared" si="136"/>
        <v>BE1</v>
      </c>
      <c r="U657" t="str">
        <f t="shared" si="137"/>
        <v>Bevételek</v>
      </c>
      <c r="V657" t="str">
        <f t="shared" si="138"/>
        <v>BE</v>
      </c>
      <c r="W657" t="str">
        <f t="shared" si="139"/>
        <v>Bevételek</v>
      </c>
      <c r="X657" t="str">
        <f t="shared" si="140"/>
        <v>BEVETELEK</v>
      </c>
      <c r="Y657" t="str">
        <f t="shared" si="141"/>
        <v>Bevételek</v>
      </c>
      <c r="Z657" t="str">
        <f t="shared" si="142"/>
        <v>nem kell</v>
      </c>
      <c r="AA657" t="str">
        <f>IF(L657&lt;&gt;"0006","nem kell",IF(AND(VLOOKUP($A657,pü_tétel_csop!$A:$B,1,1)&lt;=$A657,VLOOKUP($A657,pü_tétel_csop!$A:$B,2,1)&gt;=$A657),VLOOKUP($A657,pü_tétel_csop!$A:$D,4,1),"nincs besorolva"))</f>
        <v>nem kell</v>
      </c>
    </row>
    <row r="658" spans="1:27" x14ac:dyDescent="0.25">
      <c r="A658" s="20" t="s">
        <v>301</v>
      </c>
      <c r="B658" s="20" t="s">
        <v>1937</v>
      </c>
      <c r="C658" s="20" t="s">
        <v>1938</v>
      </c>
      <c r="D658" s="20" t="s">
        <v>1240</v>
      </c>
      <c r="E658" s="20" t="s">
        <v>1240</v>
      </c>
      <c r="F658" s="20" t="s">
        <v>1613</v>
      </c>
      <c r="G658" s="20" t="s">
        <v>1242</v>
      </c>
      <c r="H658" s="20" t="s">
        <v>1241</v>
      </c>
      <c r="I658" s="20" t="s">
        <v>299</v>
      </c>
      <c r="J658" s="20" t="s">
        <v>1240</v>
      </c>
      <c r="K658" s="20" t="s">
        <v>1240</v>
      </c>
      <c r="L658" s="20" t="s">
        <v>1618</v>
      </c>
      <c r="M658" s="21">
        <v>45643</v>
      </c>
      <c r="N658" t="str">
        <f t="shared" si="130"/>
        <v/>
      </c>
      <c r="O658" t="str">
        <f t="shared" si="131"/>
        <v/>
      </c>
      <c r="P658" t="str">
        <f t="shared" si="132"/>
        <v>BE1201</v>
      </c>
      <c r="Q658" t="str">
        <f t="shared" si="133"/>
        <v>Közfeladat finanszírozás</v>
      </c>
      <c r="R658" t="str">
        <f t="shared" si="134"/>
        <v>BE12</v>
      </c>
      <c r="S658" t="str">
        <f t="shared" si="135"/>
        <v>Oktatási,kutatási,művészeti tev.állami támogatása</v>
      </c>
      <c r="T658" t="str">
        <f t="shared" si="136"/>
        <v>BE1</v>
      </c>
      <c r="U658" t="str">
        <f t="shared" si="137"/>
        <v>Bevételek</v>
      </c>
      <c r="V658" t="str">
        <f t="shared" si="138"/>
        <v>BE</v>
      </c>
      <c r="W658" t="str">
        <f t="shared" si="139"/>
        <v>Bevételek</v>
      </c>
      <c r="X658" t="str">
        <f t="shared" si="140"/>
        <v>BEVETELEK</v>
      </c>
      <c r="Y658" t="str">
        <f t="shared" si="141"/>
        <v>Bevételek</v>
      </c>
      <c r="Z658" t="str">
        <f t="shared" si="142"/>
        <v>nem kell</v>
      </c>
      <c r="AA658" t="str">
        <f>IF(L658&lt;&gt;"0006","nem kell",IF(AND(VLOOKUP($A658,pü_tétel_csop!$A:$B,1,1)&lt;=$A658,VLOOKUP($A658,pü_tétel_csop!$A:$B,2,1)&gt;=$A658),VLOOKUP($A658,pü_tétel_csop!$A:$D,4,1),"nincs besorolva"))</f>
        <v>nem kell</v>
      </c>
    </row>
    <row r="659" spans="1:27" x14ac:dyDescent="0.25">
      <c r="A659" s="20" t="s">
        <v>1923</v>
      </c>
      <c r="B659" s="20" t="s">
        <v>1939</v>
      </c>
      <c r="C659" s="20" t="s">
        <v>1940</v>
      </c>
      <c r="D659" s="20" t="s">
        <v>1240</v>
      </c>
      <c r="E659" s="20" t="s">
        <v>1240</v>
      </c>
      <c r="F659" s="20" t="s">
        <v>1613</v>
      </c>
      <c r="G659" s="20" t="s">
        <v>1242</v>
      </c>
      <c r="H659" s="20" t="s">
        <v>1241</v>
      </c>
      <c r="I659" s="20" t="s">
        <v>299</v>
      </c>
      <c r="J659" s="20" t="s">
        <v>1240</v>
      </c>
      <c r="K659" s="20" t="s">
        <v>1240</v>
      </c>
      <c r="L659" s="20" t="s">
        <v>1618</v>
      </c>
      <c r="M659" s="21">
        <v>45643</v>
      </c>
      <c r="N659" t="str">
        <f t="shared" si="130"/>
        <v/>
      </c>
      <c r="O659" t="str">
        <f t="shared" si="131"/>
        <v/>
      </c>
      <c r="P659" t="str">
        <f t="shared" si="132"/>
        <v>BE1202</v>
      </c>
      <c r="Q659" t="str">
        <f t="shared" si="133"/>
        <v>Közvetlen állami tám. okt.,kut.,műv. tevékenységre</v>
      </c>
      <c r="R659" t="str">
        <f t="shared" si="134"/>
        <v>BE12</v>
      </c>
      <c r="S659" t="str">
        <f t="shared" si="135"/>
        <v>Oktatási,kutatási,művészeti tev.állami támogatása</v>
      </c>
      <c r="T659" t="str">
        <f t="shared" si="136"/>
        <v>BE1</v>
      </c>
      <c r="U659" t="str">
        <f t="shared" si="137"/>
        <v>Bevételek</v>
      </c>
      <c r="V659" t="str">
        <f t="shared" si="138"/>
        <v>BE</v>
      </c>
      <c r="W659" t="str">
        <f t="shared" si="139"/>
        <v>Bevételek</v>
      </c>
      <c r="X659" t="str">
        <f t="shared" si="140"/>
        <v>BEVETELEK</v>
      </c>
      <c r="Y659" t="str">
        <f t="shared" si="141"/>
        <v>Bevételek</v>
      </c>
      <c r="Z659" t="str">
        <f t="shared" si="142"/>
        <v>nem kell</v>
      </c>
      <c r="AA659" t="str">
        <f>IF(L659&lt;&gt;"0006","nem kell",IF(AND(VLOOKUP($A659,pü_tétel_csop!$A:$B,1,1)&lt;=$A659,VLOOKUP($A659,pü_tétel_csop!$A:$B,2,1)&gt;=$A659),VLOOKUP($A659,pü_tétel_csop!$A:$D,4,1),"nincs besorolva"))</f>
        <v>nem kell</v>
      </c>
    </row>
    <row r="660" spans="1:27" x14ac:dyDescent="0.25">
      <c r="A660" s="20" t="s">
        <v>317</v>
      </c>
      <c r="B660" s="20" t="s">
        <v>1941</v>
      </c>
      <c r="C660" s="20" t="s">
        <v>1942</v>
      </c>
      <c r="D660" s="20" t="s">
        <v>1240</v>
      </c>
      <c r="E660" s="20" t="s">
        <v>1240</v>
      </c>
      <c r="F660" s="20" t="s">
        <v>1613</v>
      </c>
      <c r="G660" s="20" t="s">
        <v>1242</v>
      </c>
      <c r="H660" s="20" t="s">
        <v>1241</v>
      </c>
      <c r="I660" s="20" t="s">
        <v>19</v>
      </c>
      <c r="J660" s="20" t="s">
        <v>1240</v>
      </c>
      <c r="K660" s="20" t="s">
        <v>1240</v>
      </c>
      <c r="L660" s="20" t="s">
        <v>1616</v>
      </c>
      <c r="M660" s="21">
        <v>45643</v>
      </c>
      <c r="N660" t="str">
        <f t="shared" si="130"/>
        <v/>
      </c>
      <c r="O660" t="str">
        <f t="shared" si="131"/>
        <v/>
      </c>
      <c r="P660" t="str">
        <f t="shared" si="132"/>
        <v/>
      </c>
      <c r="Q660" t="str">
        <f t="shared" si="133"/>
        <v/>
      </c>
      <c r="R660" t="str">
        <f t="shared" si="134"/>
        <v>BE13</v>
      </c>
      <c r="S660" t="str">
        <f t="shared" si="135"/>
        <v>Gyógyító-megelőző ellátás állami támogatása</v>
      </c>
      <c r="T660" t="str">
        <f t="shared" si="136"/>
        <v>BE1</v>
      </c>
      <c r="U660" t="str">
        <f t="shared" si="137"/>
        <v>Bevételek</v>
      </c>
      <c r="V660" t="str">
        <f t="shared" si="138"/>
        <v>BE</v>
      </c>
      <c r="W660" t="str">
        <f t="shared" si="139"/>
        <v>Bevételek</v>
      </c>
      <c r="X660" t="str">
        <f t="shared" si="140"/>
        <v>BEVETELEK</v>
      </c>
      <c r="Y660" t="str">
        <f t="shared" si="141"/>
        <v>Bevételek</v>
      </c>
      <c r="Z660" t="str">
        <f t="shared" si="142"/>
        <v>nem kell</v>
      </c>
      <c r="AA660" t="str">
        <f>IF(L660&lt;&gt;"0006","nem kell",IF(AND(VLOOKUP($A660,pü_tétel_csop!$A:$B,1,1)&lt;=$A660,VLOOKUP($A660,pü_tétel_csop!$A:$B,2,1)&gt;=$A660),VLOOKUP($A660,pü_tétel_csop!$A:$D,4,1),"nincs besorolva"))</f>
        <v>nem kell</v>
      </c>
    </row>
    <row r="661" spans="1:27" x14ac:dyDescent="0.25">
      <c r="A661" s="20" t="s">
        <v>319</v>
      </c>
      <c r="B661" s="20" t="s">
        <v>318</v>
      </c>
      <c r="C661" s="20" t="s">
        <v>318</v>
      </c>
      <c r="D661" s="20" t="s">
        <v>1240</v>
      </c>
      <c r="E661" s="20" t="s">
        <v>1240</v>
      </c>
      <c r="F661" s="20" t="s">
        <v>1613</v>
      </c>
      <c r="G661" s="20" t="s">
        <v>1242</v>
      </c>
      <c r="H661" s="20" t="s">
        <v>1241</v>
      </c>
      <c r="I661" s="20" t="s">
        <v>317</v>
      </c>
      <c r="J661" s="20" t="s">
        <v>1240</v>
      </c>
      <c r="K661" s="20" t="s">
        <v>1240</v>
      </c>
      <c r="L661" s="20" t="s">
        <v>1618</v>
      </c>
      <c r="M661" s="21">
        <v>45643</v>
      </c>
      <c r="N661" t="str">
        <f t="shared" si="130"/>
        <v/>
      </c>
      <c r="O661" t="str">
        <f t="shared" si="131"/>
        <v/>
      </c>
      <c r="P661" t="str">
        <f t="shared" si="132"/>
        <v>BE1301</v>
      </c>
      <c r="Q661" t="str">
        <f t="shared" si="133"/>
        <v>NEAK bevétel</v>
      </c>
      <c r="R661" t="str">
        <f t="shared" si="134"/>
        <v>BE13</v>
      </c>
      <c r="S661" t="str">
        <f t="shared" si="135"/>
        <v>Gyógyító-megelőző ellátás állami támogatása</v>
      </c>
      <c r="T661" t="str">
        <f t="shared" si="136"/>
        <v>BE1</v>
      </c>
      <c r="U661" t="str">
        <f t="shared" si="137"/>
        <v>Bevételek</v>
      </c>
      <c r="V661" t="str">
        <f t="shared" si="138"/>
        <v>BE</v>
      </c>
      <c r="W661" t="str">
        <f t="shared" si="139"/>
        <v>Bevételek</v>
      </c>
      <c r="X661" t="str">
        <f t="shared" si="140"/>
        <v>BEVETELEK</v>
      </c>
      <c r="Y661" t="str">
        <f t="shared" si="141"/>
        <v>Bevételek</v>
      </c>
      <c r="Z661" t="str">
        <f t="shared" si="142"/>
        <v>nem kell</v>
      </c>
      <c r="AA661" t="str">
        <f>IF(L661&lt;&gt;"0006","nem kell",IF(AND(VLOOKUP($A661,pü_tétel_csop!$A:$B,1,1)&lt;=$A661,VLOOKUP($A661,pü_tétel_csop!$A:$B,2,1)&gt;=$A661),VLOOKUP($A661,pü_tétel_csop!$A:$D,4,1),"nincs besorolva"))</f>
        <v>nem kell</v>
      </c>
    </row>
    <row r="662" spans="1:27" x14ac:dyDescent="0.25">
      <c r="A662" s="20" t="s">
        <v>322</v>
      </c>
      <c r="B662" s="20" t="s">
        <v>323</v>
      </c>
      <c r="C662" s="20" t="s">
        <v>323</v>
      </c>
      <c r="D662" s="20" t="s">
        <v>1240</v>
      </c>
      <c r="E662" s="20" t="s">
        <v>1240</v>
      </c>
      <c r="F662" s="20" t="s">
        <v>1613</v>
      </c>
      <c r="G662" s="20" t="s">
        <v>1242</v>
      </c>
      <c r="H662" s="20" t="s">
        <v>1241</v>
      </c>
      <c r="I662" s="20" t="s">
        <v>19</v>
      </c>
      <c r="J662" s="20" t="s">
        <v>1240</v>
      </c>
      <c r="K662" s="20" t="s">
        <v>1240</v>
      </c>
      <c r="L662" s="20" t="s">
        <v>1616</v>
      </c>
      <c r="M662" s="21">
        <v>45643</v>
      </c>
      <c r="N662" t="str">
        <f t="shared" si="130"/>
        <v/>
      </c>
      <c r="O662" t="str">
        <f t="shared" si="131"/>
        <v/>
      </c>
      <c r="P662" t="str">
        <f t="shared" si="132"/>
        <v/>
      </c>
      <c r="Q662" t="str">
        <f t="shared" si="133"/>
        <v/>
      </c>
      <c r="R662" t="str">
        <f t="shared" si="134"/>
        <v>BE14</v>
      </c>
      <c r="S662" t="str">
        <f t="shared" si="135"/>
        <v>Egyéb támogatás</v>
      </c>
      <c r="T662" t="str">
        <f t="shared" si="136"/>
        <v>BE1</v>
      </c>
      <c r="U662" t="str">
        <f t="shared" si="137"/>
        <v>Bevételek</v>
      </c>
      <c r="V662" t="str">
        <f t="shared" si="138"/>
        <v>BE</v>
      </c>
      <c r="W662" t="str">
        <f t="shared" si="139"/>
        <v>Bevételek</v>
      </c>
      <c r="X662" t="str">
        <f t="shared" si="140"/>
        <v>BEVETELEK</v>
      </c>
      <c r="Y662" t="str">
        <f t="shared" si="141"/>
        <v>Bevételek</v>
      </c>
      <c r="Z662" t="str">
        <f t="shared" si="142"/>
        <v>nem kell</v>
      </c>
      <c r="AA662" t="str">
        <f>IF(L662&lt;&gt;"0006","nem kell",IF(AND(VLOOKUP($A662,pü_tétel_csop!$A:$B,1,1)&lt;=$A662,VLOOKUP($A662,pü_tétel_csop!$A:$B,2,1)&gt;=$A662),VLOOKUP($A662,pü_tétel_csop!$A:$D,4,1),"nincs besorolva"))</f>
        <v>nem kell</v>
      </c>
    </row>
    <row r="663" spans="1:27" x14ac:dyDescent="0.25">
      <c r="A663" s="20" t="s">
        <v>324</v>
      </c>
      <c r="B663" s="20" t="s">
        <v>325</v>
      </c>
      <c r="C663" s="20" t="s">
        <v>1629</v>
      </c>
      <c r="D663" s="20" t="s">
        <v>1240</v>
      </c>
      <c r="E663" s="20" t="s">
        <v>1240</v>
      </c>
      <c r="F663" s="20" t="s">
        <v>1613</v>
      </c>
      <c r="G663" s="20" t="s">
        <v>1242</v>
      </c>
      <c r="H663" s="20" t="s">
        <v>1241</v>
      </c>
      <c r="I663" s="20" t="s">
        <v>322</v>
      </c>
      <c r="J663" s="20" t="s">
        <v>1240</v>
      </c>
      <c r="K663" s="20" t="s">
        <v>1240</v>
      </c>
      <c r="L663" s="20" t="s">
        <v>1618</v>
      </c>
      <c r="M663" s="21">
        <v>45643</v>
      </c>
      <c r="N663" t="str">
        <f t="shared" si="130"/>
        <v/>
      </c>
      <c r="O663" t="str">
        <f t="shared" si="131"/>
        <v/>
      </c>
      <c r="P663" t="str">
        <f t="shared" si="132"/>
        <v>BE1401</v>
      </c>
      <c r="Q663" t="str">
        <f t="shared" si="133"/>
        <v>Rezidensképzés bevétele</v>
      </c>
      <c r="R663" t="str">
        <f t="shared" si="134"/>
        <v>BE14</v>
      </c>
      <c r="S663" t="str">
        <f t="shared" si="135"/>
        <v>Egyéb támogatás</v>
      </c>
      <c r="T663" t="str">
        <f t="shared" si="136"/>
        <v>BE1</v>
      </c>
      <c r="U663" t="str">
        <f t="shared" si="137"/>
        <v>Bevételek</v>
      </c>
      <c r="V663" t="str">
        <f t="shared" si="138"/>
        <v>BE</v>
      </c>
      <c r="W663" t="str">
        <f t="shared" si="139"/>
        <v>Bevételek</v>
      </c>
      <c r="X663" t="str">
        <f t="shared" si="140"/>
        <v>BEVETELEK</v>
      </c>
      <c r="Y663" t="str">
        <f t="shared" si="141"/>
        <v>Bevételek</v>
      </c>
      <c r="Z663" t="str">
        <f t="shared" si="142"/>
        <v>nem kell</v>
      </c>
      <c r="AA663" t="str">
        <f>IF(L663&lt;&gt;"0006","nem kell",IF(AND(VLOOKUP($A663,pü_tétel_csop!$A:$B,1,1)&lt;=$A663,VLOOKUP($A663,pü_tétel_csop!$A:$B,2,1)&gt;=$A663),VLOOKUP($A663,pü_tétel_csop!$A:$D,4,1),"nincs besorolva"))</f>
        <v>nem kell</v>
      </c>
    </row>
    <row r="664" spans="1:27" x14ac:dyDescent="0.25">
      <c r="A664" s="20" t="s">
        <v>326</v>
      </c>
      <c r="B664" s="20" t="s">
        <v>327</v>
      </c>
      <c r="C664" s="20" t="s">
        <v>1630</v>
      </c>
      <c r="D664" s="20" t="s">
        <v>1240</v>
      </c>
      <c r="E664" s="20" t="s">
        <v>1240</v>
      </c>
      <c r="F664" s="20" t="s">
        <v>1613</v>
      </c>
      <c r="G664" s="20" t="s">
        <v>1242</v>
      </c>
      <c r="H664" s="20" t="s">
        <v>1241</v>
      </c>
      <c r="I664" s="20" t="s">
        <v>322</v>
      </c>
      <c r="J664" s="20" t="s">
        <v>1240</v>
      </c>
      <c r="K664" s="20" t="s">
        <v>1240</v>
      </c>
      <c r="L664" s="20" t="s">
        <v>1618</v>
      </c>
      <c r="M664" s="21">
        <v>45643</v>
      </c>
      <c r="N664" t="str">
        <f t="shared" si="130"/>
        <v/>
      </c>
      <c r="O664" t="str">
        <f t="shared" si="131"/>
        <v/>
      </c>
      <c r="P664" t="str">
        <f t="shared" si="132"/>
        <v>BE1402</v>
      </c>
      <c r="Q664" t="str">
        <f t="shared" si="133"/>
        <v>Egyéb támogatási bevétel</v>
      </c>
      <c r="R664" t="str">
        <f t="shared" si="134"/>
        <v>BE14</v>
      </c>
      <c r="S664" t="str">
        <f t="shared" si="135"/>
        <v>Egyéb támogatás</v>
      </c>
      <c r="T664" t="str">
        <f t="shared" si="136"/>
        <v>BE1</v>
      </c>
      <c r="U664" t="str">
        <f t="shared" si="137"/>
        <v>Bevételek</v>
      </c>
      <c r="V664" t="str">
        <f t="shared" si="138"/>
        <v>BE</v>
      </c>
      <c r="W664" t="str">
        <f t="shared" si="139"/>
        <v>Bevételek</v>
      </c>
      <c r="X664" t="str">
        <f t="shared" si="140"/>
        <v>BEVETELEK</v>
      </c>
      <c r="Y664" t="str">
        <f t="shared" si="141"/>
        <v>Bevételek</v>
      </c>
      <c r="Z664" t="str">
        <f t="shared" si="142"/>
        <v>nem kell</v>
      </c>
      <c r="AA664" t="str">
        <f>IF(L664&lt;&gt;"0006","nem kell",IF(AND(VLOOKUP($A664,pü_tétel_csop!$A:$B,1,1)&lt;=$A664,VLOOKUP($A664,pü_tétel_csop!$A:$B,2,1)&gt;=$A664),VLOOKUP($A664,pü_tétel_csop!$A:$D,4,1),"nincs besorolva"))</f>
        <v>nem kell</v>
      </c>
    </row>
    <row r="665" spans="1:27" x14ac:dyDescent="0.25">
      <c r="A665" s="20" t="s">
        <v>366</v>
      </c>
      <c r="B665" s="20" t="s">
        <v>367</v>
      </c>
      <c r="C665" s="20" t="s">
        <v>367</v>
      </c>
      <c r="D665" s="20" t="s">
        <v>1240</v>
      </c>
      <c r="E665" s="20" t="s">
        <v>1240</v>
      </c>
      <c r="F665" s="20" t="s">
        <v>1613</v>
      </c>
      <c r="G665" s="20" t="s">
        <v>1242</v>
      </c>
      <c r="H665" s="20" t="s">
        <v>1241</v>
      </c>
      <c r="I665" s="20" t="s">
        <v>19</v>
      </c>
      <c r="J665" s="20" t="s">
        <v>1240</v>
      </c>
      <c r="K665" s="20" t="s">
        <v>1240</v>
      </c>
      <c r="L665" s="20" t="s">
        <v>1616</v>
      </c>
      <c r="M665" s="21">
        <v>45643</v>
      </c>
      <c r="N665" t="str">
        <f t="shared" si="130"/>
        <v/>
      </c>
      <c r="O665" t="str">
        <f t="shared" si="131"/>
        <v/>
      </c>
      <c r="P665" t="str">
        <f t="shared" si="132"/>
        <v/>
      </c>
      <c r="Q665" t="str">
        <f t="shared" si="133"/>
        <v/>
      </c>
      <c r="R665" t="str">
        <f t="shared" si="134"/>
        <v>BE18</v>
      </c>
      <c r="S665" t="str">
        <f t="shared" si="135"/>
        <v>Fizetendő ÁFA</v>
      </c>
      <c r="T665" t="str">
        <f t="shared" si="136"/>
        <v>BE1</v>
      </c>
      <c r="U665" t="str">
        <f t="shared" si="137"/>
        <v>Bevételek</v>
      </c>
      <c r="V665" t="str">
        <f t="shared" si="138"/>
        <v>BE</v>
      </c>
      <c r="W665" t="str">
        <f t="shared" si="139"/>
        <v>Bevételek</v>
      </c>
      <c r="X665" t="str">
        <f t="shared" si="140"/>
        <v>BEVETELEK</v>
      </c>
      <c r="Y665" t="str">
        <f t="shared" si="141"/>
        <v>Bevételek</v>
      </c>
      <c r="Z665" t="str">
        <f t="shared" si="142"/>
        <v>nem kell</v>
      </c>
      <c r="AA665" t="str">
        <f>IF(L665&lt;&gt;"0006","nem kell",IF(AND(VLOOKUP($A665,pü_tétel_csop!$A:$B,1,1)&lt;=$A665,VLOOKUP($A665,pü_tétel_csop!$A:$B,2,1)&gt;=$A665),VLOOKUP($A665,pü_tétel_csop!$A:$D,4,1),"nincs besorolva"))</f>
        <v>nem kell</v>
      </c>
    </row>
    <row r="666" spans="1:27" x14ac:dyDescent="0.25">
      <c r="A666" s="20" t="s">
        <v>368</v>
      </c>
      <c r="B666" s="20" t="s">
        <v>367</v>
      </c>
      <c r="C666" s="20" t="s">
        <v>367</v>
      </c>
      <c r="D666" s="20" t="s">
        <v>1240</v>
      </c>
      <c r="E666" s="20" t="s">
        <v>1240</v>
      </c>
      <c r="F666" s="20" t="s">
        <v>1613</v>
      </c>
      <c r="G666" s="20" t="s">
        <v>1242</v>
      </c>
      <c r="H666" s="20" t="s">
        <v>1241</v>
      </c>
      <c r="I666" s="20" t="s">
        <v>366</v>
      </c>
      <c r="J666" s="20" t="s">
        <v>1240</v>
      </c>
      <c r="K666" s="20" t="s">
        <v>1240</v>
      </c>
      <c r="L666" s="20" t="s">
        <v>1618</v>
      </c>
      <c r="M666" s="21">
        <v>45643</v>
      </c>
      <c r="N666" t="str">
        <f t="shared" si="130"/>
        <v/>
      </c>
      <c r="O666" t="str">
        <f t="shared" si="131"/>
        <v/>
      </c>
      <c r="P666" t="str">
        <f t="shared" si="132"/>
        <v>BE1801</v>
      </c>
      <c r="Q666" t="str">
        <f t="shared" si="133"/>
        <v>Fizetendő ÁFA</v>
      </c>
      <c r="R666" t="str">
        <f t="shared" si="134"/>
        <v>BE18</v>
      </c>
      <c r="S666" t="str">
        <f t="shared" si="135"/>
        <v>Fizetendő ÁFA</v>
      </c>
      <c r="T666" t="str">
        <f t="shared" si="136"/>
        <v>BE1</v>
      </c>
      <c r="U666" t="str">
        <f t="shared" si="137"/>
        <v>Bevételek</v>
      </c>
      <c r="V666" t="str">
        <f t="shared" si="138"/>
        <v>BE</v>
      </c>
      <c r="W666" t="str">
        <f t="shared" si="139"/>
        <v>Bevételek</v>
      </c>
      <c r="X666" t="str">
        <f t="shared" si="140"/>
        <v>BEVETELEK</v>
      </c>
      <c r="Y666" t="str">
        <f t="shared" si="141"/>
        <v>Bevételek</v>
      </c>
      <c r="Z666" t="str">
        <f t="shared" si="142"/>
        <v>nem kell</v>
      </c>
      <c r="AA666" t="str">
        <f>IF(L666&lt;&gt;"0006","nem kell",IF(AND(VLOOKUP($A666,pü_tétel_csop!$A:$B,1,1)&lt;=$A666,VLOOKUP($A666,pü_tétel_csop!$A:$B,2,1)&gt;=$A666),VLOOKUP($A666,pü_tétel_csop!$A:$D,4,1),"nincs besorolva"))</f>
        <v>nem kell</v>
      </c>
    </row>
    <row r="667" spans="1:27" x14ac:dyDescent="0.25">
      <c r="A667" s="20" t="s">
        <v>372</v>
      </c>
      <c r="B667" s="20" t="s">
        <v>373</v>
      </c>
      <c r="C667" s="20" t="s">
        <v>373</v>
      </c>
      <c r="D667" s="20" t="s">
        <v>1240</v>
      </c>
      <c r="E667" s="20" t="s">
        <v>1240</v>
      </c>
      <c r="F667" s="20" t="s">
        <v>1613</v>
      </c>
      <c r="G667" s="20" t="s">
        <v>1242</v>
      </c>
      <c r="H667" s="20" t="s">
        <v>1241</v>
      </c>
      <c r="I667" s="20" t="s">
        <v>19</v>
      </c>
      <c r="J667" s="20" t="s">
        <v>1240</v>
      </c>
      <c r="K667" s="20" t="s">
        <v>1240</v>
      </c>
      <c r="L667" s="20" t="s">
        <v>1616</v>
      </c>
      <c r="M667" s="21">
        <v>45643</v>
      </c>
      <c r="N667" t="str">
        <f t="shared" si="130"/>
        <v/>
      </c>
      <c r="O667" t="str">
        <f t="shared" si="131"/>
        <v/>
      </c>
      <c r="P667" t="str">
        <f t="shared" si="132"/>
        <v/>
      </c>
      <c r="Q667" t="str">
        <f t="shared" si="133"/>
        <v/>
      </c>
      <c r="R667" t="str">
        <f t="shared" si="134"/>
        <v>BE19</v>
      </c>
      <c r="S667" t="str">
        <f t="shared" si="135"/>
        <v>Bevétel technikai</v>
      </c>
      <c r="T667" t="str">
        <f t="shared" si="136"/>
        <v>BE1</v>
      </c>
      <c r="U667" t="str">
        <f t="shared" si="137"/>
        <v>Bevételek</v>
      </c>
      <c r="V667" t="str">
        <f t="shared" si="138"/>
        <v>BE</v>
      </c>
      <c r="W667" t="str">
        <f t="shared" si="139"/>
        <v>Bevételek</v>
      </c>
      <c r="X667" t="str">
        <f t="shared" si="140"/>
        <v>BEVETELEK</v>
      </c>
      <c r="Y667" t="str">
        <f t="shared" si="141"/>
        <v>Bevételek</v>
      </c>
      <c r="Z667" t="str">
        <f t="shared" si="142"/>
        <v>nem kell</v>
      </c>
      <c r="AA667" t="str">
        <f>IF(L667&lt;&gt;"0006","nem kell",IF(AND(VLOOKUP($A667,pü_tétel_csop!$A:$B,1,1)&lt;=$A667,VLOOKUP($A667,pü_tétel_csop!$A:$B,2,1)&gt;=$A667),VLOOKUP($A667,pü_tétel_csop!$A:$D,4,1),"nincs besorolva"))</f>
        <v>nem kell</v>
      </c>
    </row>
    <row r="668" spans="1:27" x14ac:dyDescent="0.25">
      <c r="A668" s="20" t="s">
        <v>374</v>
      </c>
      <c r="B668" s="20" t="s">
        <v>373</v>
      </c>
      <c r="C668" s="20" t="s">
        <v>373</v>
      </c>
      <c r="D668" s="20" t="s">
        <v>1240</v>
      </c>
      <c r="E668" s="20" t="s">
        <v>1240</v>
      </c>
      <c r="F668" s="20" t="s">
        <v>1613</v>
      </c>
      <c r="G668" s="20" t="s">
        <v>1242</v>
      </c>
      <c r="H668" s="20" t="s">
        <v>1241</v>
      </c>
      <c r="I668" s="20" t="s">
        <v>372</v>
      </c>
      <c r="J668" s="20" t="s">
        <v>1240</v>
      </c>
      <c r="K668" s="20" t="s">
        <v>1240</v>
      </c>
      <c r="L668" s="20" t="s">
        <v>1618</v>
      </c>
      <c r="M668" s="21">
        <v>45643</v>
      </c>
      <c r="N668" t="str">
        <f t="shared" si="130"/>
        <v/>
      </c>
      <c r="O668" t="str">
        <f t="shared" si="131"/>
        <v/>
      </c>
      <c r="P668" t="str">
        <f t="shared" si="132"/>
        <v>BE1901</v>
      </c>
      <c r="Q668" t="str">
        <f t="shared" si="133"/>
        <v>Bevétel technikai</v>
      </c>
      <c r="R668" t="str">
        <f t="shared" si="134"/>
        <v>BE19</v>
      </c>
      <c r="S668" t="str">
        <f t="shared" si="135"/>
        <v>Bevétel technikai</v>
      </c>
      <c r="T668" t="str">
        <f t="shared" si="136"/>
        <v>BE1</v>
      </c>
      <c r="U668" t="str">
        <f t="shared" si="137"/>
        <v>Bevételek</v>
      </c>
      <c r="V668" t="str">
        <f t="shared" si="138"/>
        <v>BE</v>
      </c>
      <c r="W668" t="str">
        <f t="shared" si="139"/>
        <v>Bevételek</v>
      </c>
      <c r="X668" t="str">
        <f t="shared" si="140"/>
        <v>BEVETELEK</v>
      </c>
      <c r="Y668" t="str">
        <f t="shared" si="141"/>
        <v>Bevételek</v>
      </c>
      <c r="Z668" t="str">
        <f t="shared" si="142"/>
        <v>nem kell</v>
      </c>
      <c r="AA668" t="str">
        <f>IF(L668&lt;&gt;"0006","nem kell",IF(AND(VLOOKUP($A668,pü_tétel_csop!$A:$B,1,1)&lt;=$A668,VLOOKUP($A668,pü_tétel_csop!$A:$B,2,1)&gt;=$A668),VLOOKUP($A668,pü_tétel_csop!$A:$D,4,1),"nincs besorolva"))</f>
        <v>nem kell</v>
      </c>
    </row>
    <row r="669" spans="1:27" x14ac:dyDescent="0.25">
      <c r="A669" s="20" t="s">
        <v>16</v>
      </c>
      <c r="B669" s="20" t="s">
        <v>17</v>
      </c>
      <c r="C669" s="20" t="s">
        <v>17</v>
      </c>
      <c r="D669" s="20" t="s">
        <v>1240</v>
      </c>
      <c r="E669" s="20" t="s">
        <v>1240</v>
      </c>
      <c r="F669" s="20" t="s">
        <v>1613</v>
      </c>
      <c r="G669" s="20" t="s">
        <v>1242</v>
      </c>
      <c r="H669" s="20" t="s">
        <v>1241</v>
      </c>
      <c r="I669" s="20" t="s">
        <v>1240</v>
      </c>
      <c r="J669" s="20" t="s">
        <v>1240</v>
      </c>
      <c r="K669" s="20" t="s">
        <v>1240</v>
      </c>
      <c r="L669" s="20" t="s">
        <v>1609</v>
      </c>
      <c r="M669" s="21">
        <v>45643</v>
      </c>
      <c r="N669" t="str">
        <f t="shared" si="130"/>
        <v/>
      </c>
      <c r="O669" t="str">
        <f t="shared" si="131"/>
        <v/>
      </c>
      <c r="P669" t="str">
        <f t="shared" si="132"/>
        <v/>
      </c>
      <c r="Q669" t="str">
        <f t="shared" si="133"/>
        <v/>
      </c>
      <c r="R669" t="str">
        <f t="shared" si="134"/>
        <v/>
      </c>
      <c r="S669" t="str">
        <f t="shared" si="135"/>
        <v/>
      </c>
      <c r="T669" t="str">
        <f t="shared" si="136"/>
        <v/>
      </c>
      <c r="U669" t="str">
        <f t="shared" si="137"/>
        <v/>
      </c>
      <c r="V669" t="str">
        <f t="shared" si="138"/>
        <v/>
      </c>
      <c r="W669" t="str">
        <f t="shared" si="139"/>
        <v/>
      </c>
      <c r="X669" t="str">
        <f t="shared" si="140"/>
        <v>BEVETELEK</v>
      </c>
      <c r="Y669" t="str">
        <f t="shared" si="141"/>
        <v>Bevételek</v>
      </c>
      <c r="Z669" t="str">
        <f t="shared" si="142"/>
        <v>nem kell</v>
      </c>
      <c r="AA669" t="str">
        <f>IF(L669&lt;&gt;"0006","nem kell",IF(AND(VLOOKUP($A669,pü_tétel_csop!$A:$B,1,1)&lt;=$A669,VLOOKUP($A669,pü_tétel_csop!$A:$B,2,1)&gt;=$A669),VLOOKUP($A669,pü_tétel_csop!$A:$D,4,1),"nincs besorolva"))</f>
        <v>nem kell</v>
      </c>
    </row>
    <row r="670" spans="1:27" x14ac:dyDescent="0.25">
      <c r="A670" s="20" t="s">
        <v>389</v>
      </c>
      <c r="B670" s="20" t="s">
        <v>390</v>
      </c>
      <c r="C670" s="20" t="s">
        <v>1631</v>
      </c>
      <c r="D670" s="20" t="s">
        <v>1240</v>
      </c>
      <c r="E670" s="20" t="s">
        <v>1240</v>
      </c>
      <c r="F670" s="20" t="s">
        <v>1241</v>
      </c>
      <c r="G670" s="20" t="s">
        <v>1632</v>
      </c>
      <c r="H670" s="20" t="s">
        <v>1243</v>
      </c>
      <c r="I670" s="20" t="s">
        <v>1240</v>
      </c>
      <c r="J670" s="20" t="s">
        <v>1240</v>
      </c>
      <c r="K670" s="20" t="s">
        <v>1240</v>
      </c>
      <c r="L670" s="20" t="s">
        <v>1609</v>
      </c>
      <c r="M670" s="21">
        <v>45643</v>
      </c>
      <c r="N670" t="str">
        <f t="shared" si="130"/>
        <v/>
      </c>
      <c r="O670" t="str">
        <f t="shared" si="131"/>
        <v/>
      </c>
      <c r="P670" t="str">
        <f t="shared" si="132"/>
        <v/>
      </c>
      <c r="Q670" t="str">
        <f t="shared" si="133"/>
        <v/>
      </c>
      <c r="R670" t="str">
        <f t="shared" si="134"/>
        <v/>
      </c>
      <c r="S670" t="str">
        <f t="shared" si="135"/>
        <v/>
      </c>
      <c r="T670" t="str">
        <f t="shared" si="136"/>
        <v/>
      </c>
      <c r="U670" t="str">
        <f t="shared" si="137"/>
        <v/>
      </c>
      <c r="V670" t="str">
        <f t="shared" si="138"/>
        <v/>
      </c>
      <c r="W670" t="str">
        <f t="shared" si="139"/>
        <v/>
      </c>
      <c r="X670" t="str">
        <f t="shared" si="140"/>
        <v>DUMMY</v>
      </c>
      <c r="Y670" t="str">
        <f t="shared" si="141"/>
        <v>Lecserélendő pü-i tétel</v>
      </c>
      <c r="Z670" t="str">
        <f t="shared" si="142"/>
        <v>kell</v>
      </c>
      <c r="AA670" t="str">
        <f>IF(L670&lt;&gt;"0006","nem kell",IF(AND(VLOOKUP($A670,pü_tétel_csop!$A:$B,1,1)&lt;=$A670,VLOOKUP($A670,pü_tétel_csop!$A:$B,2,1)&gt;=$A670),VLOOKUP($A670,pü_tétel_csop!$A:$D,4,1),"nincs besorolva"))</f>
        <v>nem kell</v>
      </c>
    </row>
    <row r="671" spans="1:27" x14ac:dyDescent="0.25">
      <c r="A671" s="20" t="s">
        <v>391</v>
      </c>
      <c r="B671" s="20" t="s">
        <v>392</v>
      </c>
      <c r="C671" s="20" t="s">
        <v>1633</v>
      </c>
      <c r="D671" s="20" t="s">
        <v>1240</v>
      </c>
      <c r="E671" s="20" t="s">
        <v>1240</v>
      </c>
      <c r="F671" s="20" t="s">
        <v>1241</v>
      </c>
      <c r="G671" s="20" t="s">
        <v>1634</v>
      </c>
      <c r="H671" s="20" t="s">
        <v>1243</v>
      </c>
      <c r="I671" s="20" t="s">
        <v>1240</v>
      </c>
      <c r="J671" s="20" t="s">
        <v>1612</v>
      </c>
      <c r="K671" s="20" t="s">
        <v>1240</v>
      </c>
      <c r="L671" s="20" t="s">
        <v>1609</v>
      </c>
      <c r="M671" s="21">
        <v>45643</v>
      </c>
      <c r="N671" t="str">
        <f t="shared" si="130"/>
        <v/>
      </c>
      <c r="O671" t="str">
        <f t="shared" si="131"/>
        <v/>
      </c>
      <c r="P671" t="str">
        <f t="shared" si="132"/>
        <v/>
      </c>
      <c r="Q671" t="str">
        <f t="shared" si="133"/>
        <v/>
      </c>
      <c r="R671" t="str">
        <f t="shared" si="134"/>
        <v/>
      </c>
      <c r="S671" t="str">
        <f t="shared" si="135"/>
        <v/>
      </c>
      <c r="T671" t="str">
        <f t="shared" si="136"/>
        <v/>
      </c>
      <c r="U671" t="str">
        <f t="shared" si="137"/>
        <v/>
      </c>
      <c r="V671" t="str">
        <f t="shared" si="138"/>
        <v/>
      </c>
      <c r="W671" t="str">
        <f t="shared" si="139"/>
        <v/>
      </c>
      <c r="X671" t="str">
        <f t="shared" si="140"/>
        <v>ELHAT</v>
      </c>
      <c r="Y671" t="str">
        <f t="shared" si="141"/>
        <v>Elhatárolás könyveléshez</v>
      </c>
      <c r="Z671" t="str">
        <f t="shared" si="142"/>
        <v>kell</v>
      </c>
      <c r="AA671" t="str">
        <f>IF(L671&lt;&gt;"0006","nem kell",IF(AND(VLOOKUP($A671,pü_tétel_csop!$A:$B,1,1)&lt;=$A671,VLOOKUP($A671,pü_tétel_csop!$A:$B,2,1)&gt;=$A671),VLOOKUP($A671,pü_tétel_csop!$A:$D,4,1),"nincs besorolva"))</f>
        <v>nem kell</v>
      </c>
    </row>
    <row r="672" spans="1:27" x14ac:dyDescent="0.25">
      <c r="A672" s="20" t="s">
        <v>395</v>
      </c>
      <c r="B672" s="20" t="s">
        <v>396</v>
      </c>
      <c r="C672" s="20" t="s">
        <v>1635</v>
      </c>
      <c r="D672" s="20" t="s">
        <v>1240</v>
      </c>
      <c r="E672" s="20" t="s">
        <v>1240</v>
      </c>
      <c r="F672" s="20" t="s">
        <v>1613</v>
      </c>
      <c r="G672" s="20" t="s">
        <v>1242</v>
      </c>
      <c r="H672" s="20" t="s">
        <v>1243</v>
      </c>
      <c r="I672" s="20" t="s">
        <v>393</v>
      </c>
      <c r="J672" s="20" t="s">
        <v>1240</v>
      </c>
      <c r="K672" s="20" t="s">
        <v>1240</v>
      </c>
      <c r="L672" s="20" t="s">
        <v>1614</v>
      </c>
      <c r="M672" s="21">
        <v>45643</v>
      </c>
      <c r="N672" t="str">
        <f t="shared" si="130"/>
        <v/>
      </c>
      <c r="O672" t="str">
        <f t="shared" si="131"/>
        <v/>
      </c>
      <c r="P672" t="str">
        <f t="shared" si="132"/>
        <v/>
      </c>
      <c r="Q672" t="str">
        <f t="shared" si="133"/>
        <v/>
      </c>
      <c r="R672" t="str">
        <f t="shared" si="134"/>
        <v/>
      </c>
      <c r="S672" t="str">
        <f t="shared" si="135"/>
        <v/>
      </c>
      <c r="T672" t="str">
        <f t="shared" si="136"/>
        <v/>
      </c>
      <c r="U672" t="str">
        <f t="shared" si="137"/>
        <v/>
      </c>
      <c r="V672" t="str">
        <f t="shared" si="138"/>
        <v>KF</v>
      </c>
      <c r="W672" t="str">
        <f t="shared" si="139"/>
        <v>Felhalmozási kiadások</v>
      </c>
      <c r="X672" t="str">
        <f t="shared" si="140"/>
        <v>KIADASOK</v>
      </c>
      <c r="Y672" t="str">
        <f t="shared" si="141"/>
        <v>Kiadások</v>
      </c>
      <c r="Z672" t="str">
        <f t="shared" si="142"/>
        <v>nem kell</v>
      </c>
      <c r="AA672" t="str">
        <f>IF(L672&lt;&gt;"0006","nem kell",IF(AND(VLOOKUP($A672,pü_tétel_csop!$A:$B,1,1)&lt;=$A672,VLOOKUP($A672,pü_tétel_csop!$A:$B,2,1)&gt;=$A672),VLOOKUP($A672,pü_tétel_csop!$A:$D,4,1),"nincs besorolva"))</f>
        <v>nem kell</v>
      </c>
    </row>
    <row r="673" spans="1:27" x14ac:dyDescent="0.25">
      <c r="A673" s="20" t="s">
        <v>397</v>
      </c>
      <c r="B673" s="20" t="s">
        <v>2008</v>
      </c>
      <c r="C673" s="20" t="s">
        <v>2008</v>
      </c>
      <c r="D673" s="20" t="s">
        <v>1240</v>
      </c>
      <c r="E673" s="20" t="s">
        <v>1240</v>
      </c>
      <c r="F673" s="20" t="s">
        <v>1613</v>
      </c>
      <c r="G673" s="20" t="s">
        <v>1242</v>
      </c>
      <c r="H673" s="20" t="s">
        <v>1243</v>
      </c>
      <c r="I673" s="20" t="s">
        <v>395</v>
      </c>
      <c r="J673" s="20" t="s">
        <v>1240</v>
      </c>
      <c r="K673" s="20" t="s">
        <v>1240</v>
      </c>
      <c r="L673" s="20" t="s">
        <v>1615</v>
      </c>
      <c r="M673" s="21">
        <v>45643</v>
      </c>
      <c r="N673" t="str">
        <f t="shared" si="130"/>
        <v/>
      </c>
      <c r="O673" t="str">
        <f t="shared" si="131"/>
        <v/>
      </c>
      <c r="P673" t="str">
        <f t="shared" si="132"/>
        <v/>
      </c>
      <c r="Q673" t="str">
        <f t="shared" si="133"/>
        <v/>
      </c>
      <c r="R673" t="str">
        <f t="shared" si="134"/>
        <v/>
      </c>
      <c r="S673" t="str">
        <f t="shared" si="135"/>
        <v/>
      </c>
      <c r="T673" t="str">
        <f t="shared" si="136"/>
        <v>KF1</v>
      </c>
      <c r="U673" t="str">
        <f t="shared" si="137"/>
        <v>Felhalmozás</v>
      </c>
      <c r="V673" t="str">
        <f t="shared" si="138"/>
        <v>KF</v>
      </c>
      <c r="W673" t="str">
        <f t="shared" si="139"/>
        <v>Felhalmozási kiadások</v>
      </c>
      <c r="X673" t="str">
        <f t="shared" si="140"/>
        <v>KIADASOK</v>
      </c>
      <c r="Y673" t="str">
        <f t="shared" si="141"/>
        <v>Kiadások</v>
      </c>
      <c r="Z673" t="str">
        <f t="shared" si="142"/>
        <v>nem kell</v>
      </c>
      <c r="AA673" t="str">
        <f>IF(L673&lt;&gt;"0006","nem kell",IF(AND(VLOOKUP($A673,pü_tétel_csop!$A:$B,1,1)&lt;=$A673,VLOOKUP($A673,pü_tétel_csop!$A:$B,2,1)&gt;=$A673),VLOOKUP($A673,pü_tétel_csop!$A:$D,4,1),"nincs besorolva"))</f>
        <v>nem kell</v>
      </c>
    </row>
    <row r="674" spans="1:27" x14ac:dyDescent="0.25">
      <c r="A674" s="20" t="s">
        <v>398</v>
      </c>
      <c r="B674" s="20" t="s">
        <v>399</v>
      </c>
      <c r="C674" s="20" t="s">
        <v>399</v>
      </c>
      <c r="D674" s="20" t="s">
        <v>1240</v>
      </c>
      <c r="E674" s="20" t="s">
        <v>1240</v>
      </c>
      <c r="F674" s="20" t="s">
        <v>1613</v>
      </c>
      <c r="G674" s="20" t="s">
        <v>1242</v>
      </c>
      <c r="H674" s="20" t="s">
        <v>1243</v>
      </c>
      <c r="I674" s="20" t="s">
        <v>397</v>
      </c>
      <c r="J674" s="20" t="s">
        <v>1240</v>
      </c>
      <c r="K674" s="20" t="s">
        <v>1240</v>
      </c>
      <c r="L674" s="20" t="s">
        <v>1616</v>
      </c>
      <c r="M674" s="21">
        <v>45643</v>
      </c>
      <c r="N674" t="str">
        <f t="shared" si="130"/>
        <v/>
      </c>
      <c r="O674" t="str">
        <f t="shared" si="131"/>
        <v/>
      </c>
      <c r="P674" t="str">
        <f t="shared" si="132"/>
        <v/>
      </c>
      <c r="Q674" t="str">
        <f t="shared" si="133"/>
        <v/>
      </c>
      <c r="R674" t="str">
        <f t="shared" si="134"/>
        <v>KF11</v>
      </c>
      <c r="S674" t="str">
        <f t="shared" si="135"/>
        <v>Beruházás</v>
      </c>
      <c r="T674" t="str">
        <f t="shared" si="136"/>
        <v>KF1</v>
      </c>
      <c r="U674" t="str">
        <f t="shared" si="137"/>
        <v>Felhalmozás</v>
      </c>
      <c r="V674" t="str">
        <f t="shared" si="138"/>
        <v>KF</v>
      </c>
      <c r="W674" t="str">
        <f t="shared" si="139"/>
        <v>Felhalmozási kiadások</v>
      </c>
      <c r="X674" t="str">
        <f t="shared" si="140"/>
        <v>KIADASOK</v>
      </c>
      <c r="Y674" t="str">
        <f t="shared" si="141"/>
        <v>Kiadások</v>
      </c>
      <c r="Z674" t="str">
        <f t="shared" si="142"/>
        <v>nem kell</v>
      </c>
      <c r="AA674" t="str">
        <f>IF(L674&lt;&gt;"0006","nem kell",IF(AND(VLOOKUP($A674,pü_tétel_csop!$A:$B,1,1)&lt;=$A674,VLOOKUP($A674,pü_tétel_csop!$A:$B,2,1)&gt;=$A674),VLOOKUP($A674,pü_tétel_csop!$A:$D,4,1),"nincs besorolva"))</f>
        <v>nem kell</v>
      </c>
    </row>
    <row r="675" spans="1:27" x14ac:dyDescent="0.25">
      <c r="A675" s="20" t="s">
        <v>400</v>
      </c>
      <c r="B675" s="20" t="s">
        <v>1829</v>
      </c>
      <c r="C675" s="20" t="s">
        <v>1636</v>
      </c>
      <c r="D675" s="20" t="s">
        <v>1240</v>
      </c>
      <c r="E675" s="20" t="s">
        <v>1240</v>
      </c>
      <c r="F675" s="20" t="s">
        <v>1613</v>
      </c>
      <c r="G675" s="20" t="s">
        <v>1242</v>
      </c>
      <c r="H675" s="20" t="s">
        <v>1243</v>
      </c>
      <c r="I675" s="20" t="s">
        <v>398</v>
      </c>
      <c r="J675" s="20" t="s">
        <v>1240</v>
      </c>
      <c r="K675" s="20" t="s">
        <v>1240</v>
      </c>
      <c r="L675" s="20" t="s">
        <v>1618</v>
      </c>
      <c r="M675" s="21">
        <v>45643</v>
      </c>
      <c r="N675" t="str">
        <f t="shared" si="130"/>
        <v/>
      </c>
      <c r="O675" t="str">
        <f t="shared" si="131"/>
        <v/>
      </c>
      <c r="P675" t="str">
        <f t="shared" si="132"/>
        <v>KF1101</v>
      </c>
      <c r="Q675" t="str">
        <f t="shared" si="133"/>
        <v>Immateriális javak beszerzése, létesítése</v>
      </c>
      <c r="R675" t="str">
        <f t="shared" si="134"/>
        <v>KF11</v>
      </c>
      <c r="S675" t="str">
        <f t="shared" si="135"/>
        <v>Beruházás</v>
      </c>
      <c r="T675" t="str">
        <f t="shared" si="136"/>
        <v>KF1</v>
      </c>
      <c r="U675" t="str">
        <f t="shared" si="137"/>
        <v>Felhalmozás</v>
      </c>
      <c r="V675" t="str">
        <f t="shared" si="138"/>
        <v>KF</v>
      </c>
      <c r="W675" t="str">
        <f t="shared" si="139"/>
        <v>Felhalmozási kiadások</v>
      </c>
      <c r="X675" t="str">
        <f t="shared" si="140"/>
        <v>KIADASOK</v>
      </c>
      <c r="Y675" t="str">
        <f t="shared" si="141"/>
        <v>Kiadások</v>
      </c>
      <c r="Z675" t="str">
        <f t="shared" si="142"/>
        <v>nem kell</v>
      </c>
      <c r="AA675" t="str">
        <f>IF(L675&lt;&gt;"0006","nem kell",IF(AND(VLOOKUP($A675,pü_tétel_csop!$A:$B,1,1)&lt;=$A675,VLOOKUP($A675,pü_tétel_csop!$A:$B,2,1)&gt;=$A675),VLOOKUP($A675,pü_tétel_csop!$A:$D,4,1),"nincs besorolva"))</f>
        <v>nem kell</v>
      </c>
    </row>
    <row r="676" spans="1:27" x14ac:dyDescent="0.25">
      <c r="A676" s="20" t="s">
        <v>411</v>
      </c>
      <c r="B676" s="20" t="s">
        <v>412</v>
      </c>
      <c r="C676" s="20" t="s">
        <v>1637</v>
      </c>
      <c r="D676" s="20" t="s">
        <v>1240</v>
      </c>
      <c r="E676" s="20" t="s">
        <v>1240</v>
      </c>
      <c r="F676" s="20" t="s">
        <v>1613</v>
      </c>
      <c r="G676" s="20" t="s">
        <v>1242</v>
      </c>
      <c r="H676" s="20" t="s">
        <v>1243</v>
      </c>
      <c r="I676" s="20" t="s">
        <v>398</v>
      </c>
      <c r="J676" s="20" t="s">
        <v>1240</v>
      </c>
      <c r="K676" s="20" t="s">
        <v>1240</v>
      </c>
      <c r="L676" s="20" t="s">
        <v>1618</v>
      </c>
      <c r="M676" s="21">
        <v>45643</v>
      </c>
      <c r="N676" t="str">
        <f t="shared" si="130"/>
        <v/>
      </c>
      <c r="O676" t="str">
        <f t="shared" si="131"/>
        <v/>
      </c>
      <c r="P676" t="str">
        <f t="shared" si="132"/>
        <v>KF1102</v>
      </c>
      <c r="Q676" t="str">
        <f t="shared" si="133"/>
        <v>Ingatlanok beszerzése, létesítése</v>
      </c>
      <c r="R676" t="str">
        <f t="shared" si="134"/>
        <v>KF11</v>
      </c>
      <c r="S676" t="str">
        <f t="shared" si="135"/>
        <v>Beruházás</v>
      </c>
      <c r="T676" t="str">
        <f t="shared" si="136"/>
        <v>KF1</v>
      </c>
      <c r="U676" t="str">
        <f t="shared" si="137"/>
        <v>Felhalmozás</v>
      </c>
      <c r="V676" t="str">
        <f t="shared" si="138"/>
        <v>KF</v>
      </c>
      <c r="W676" t="str">
        <f t="shared" si="139"/>
        <v>Felhalmozási kiadások</v>
      </c>
      <c r="X676" t="str">
        <f t="shared" si="140"/>
        <v>KIADASOK</v>
      </c>
      <c r="Y676" t="str">
        <f t="shared" si="141"/>
        <v>Kiadások</v>
      </c>
      <c r="Z676" t="str">
        <f t="shared" si="142"/>
        <v>nem kell</v>
      </c>
      <c r="AA676" t="str">
        <f>IF(L676&lt;&gt;"0006","nem kell",IF(AND(VLOOKUP($A676,pü_tétel_csop!$A:$B,1,1)&lt;=$A676,VLOOKUP($A676,pü_tétel_csop!$A:$B,2,1)&gt;=$A676),VLOOKUP($A676,pü_tétel_csop!$A:$D,4,1),"nincs besorolva"))</f>
        <v>nem kell</v>
      </c>
    </row>
    <row r="677" spans="1:27" x14ac:dyDescent="0.25">
      <c r="A677" s="20" t="s">
        <v>423</v>
      </c>
      <c r="B677" s="20" t="s">
        <v>424</v>
      </c>
      <c r="C677" s="20" t="s">
        <v>1638</v>
      </c>
      <c r="D677" s="20" t="s">
        <v>1240</v>
      </c>
      <c r="E677" s="20" t="s">
        <v>1240</v>
      </c>
      <c r="F677" s="20" t="s">
        <v>1613</v>
      </c>
      <c r="G677" s="20" t="s">
        <v>1242</v>
      </c>
      <c r="H677" s="20" t="s">
        <v>1243</v>
      </c>
      <c r="I677" s="20" t="s">
        <v>398</v>
      </c>
      <c r="J677" s="20" t="s">
        <v>1240</v>
      </c>
      <c r="K677" s="20" t="s">
        <v>1240</v>
      </c>
      <c r="L677" s="20" t="s">
        <v>1618</v>
      </c>
      <c r="M677" s="21">
        <v>45643</v>
      </c>
      <c r="N677" t="str">
        <f t="shared" si="130"/>
        <v/>
      </c>
      <c r="O677" t="str">
        <f t="shared" si="131"/>
        <v/>
      </c>
      <c r="P677" t="str">
        <f t="shared" si="132"/>
        <v>KF1103</v>
      </c>
      <c r="Q677" t="str">
        <f t="shared" si="133"/>
        <v>Informatikai eszközök beszerz., létes.</v>
      </c>
      <c r="R677" t="str">
        <f t="shared" si="134"/>
        <v>KF11</v>
      </c>
      <c r="S677" t="str">
        <f t="shared" si="135"/>
        <v>Beruházás</v>
      </c>
      <c r="T677" t="str">
        <f t="shared" si="136"/>
        <v>KF1</v>
      </c>
      <c r="U677" t="str">
        <f t="shared" si="137"/>
        <v>Felhalmozás</v>
      </c>
      <c r="V677" t="str">
        <f t="shared" si="138"/>
        <v>KF</v>
      </c>
      <c r="W677" t="str">
        <f t="shared" si="139"/>
        <v>Felhalmozási kiadások</v>
      </c>
      <c r="X677" t="str">
        <f t="shared" si="140"/>
        <v>KIADASOK</v>
      </c>
      <c r="Y677" t="str">
        <f t="shared" si="141"/>
        <v>Kiadások</v>
      </c>
      <c r="Z677" t="str">
        <f t="shared" si="142"/>
        <v>nem kell</v>
      </c>
      <c r="AA677" t="str">
        <f>IF(L677&lt;&gt;"0006","nem kell",IF(AND(VLOOKUP($A677,pü_tétel_csop!$A:$B,1,1)&lt;=$A677,VLOOKUP($A677,pü_tétel_csop!$A:$B,2,1)&gt;=$A677),VLOOKUP($A677,pü_tétel_csop!$A:$D,4,1),"nincs besorolva"))</f>
        <v>nem kell</v>
      </c>
    </row>
    <row r="678" spans="1:27" x14ac:dyDescent="0.25">
      <c r="A678" s="20" t="s">
        <v>427</v>
      </c>
      <c r="B678" s="20" t="s">
        <v>428</v>
      </c>
      <c r="C678" s="20" t="s">
        <v>1639</v>
      </c>
      <c r="D678" s="20" t="s">
        <v>1240</v>
      </c>
      <c r="E678" s="20" t="s">
        <v>1240</v>
      </c>
      <c r="F678" s="20" t="s">
        <v>1613</v>
      </c>
      <c r="G678" s="20" t="s">
        <v>1242</v>
      </c>
      <c r="H678" s="20" t="s">
        <v>1243</v>
      </c>
      <c r="I678" s="20" t="s">
        <v>398</v>
      </c>
      <c r="J678" s="20" t="s">
        <v>1240</v>
      </c>
      <c r="K678" s="20" t="s">
        <v>1240</v>
      </c>
      <c r="L678" s="20" t="s">
        <v>1618</v>
      </c>
      <c r="M678" s="21">
        <v>45643</v>
      </c>
      <c r="N678" t="str">
        <f t="shared" si="130"/>
        <v/>
      </c>
      <c r="O678" t="str">
        <f t="shared" si="131"/>
        <v/>
      </c>
      <c r="P678" t="str">
        <f t="shared" si="132"/>
        <v>KF1104</v>
      </c>
      <c r="Q678" t="str">
        <f t="shared" si="133"/>
        <v>Egyéb tárgyi eszközök beszerz., létes.</v>
      </c>
      <c r="R678" t="str">
        <f t="shared" si="134"/>
        <v>KF11</v>
      </c>
      <c r="S678" t="str">
        <f t="shared" si="135"/>
        <v>Beruházás</v>
      </c>
      <c r="T678" t="str">
        <f t="shared" si="136"/>
        <v>KF1</v>
      </c>
      <c r="U678" t="str">
        <f t="shared" si="137"/>
        <v>Felhalmozás</v>
      </c>
      <c r="V678" t="str">
        <f t="shared" si="138"/>
        <v>KF</v>
      </c>
      <c r="W678" t="str">
        <f t="shared" si="139"/>
        <v>Felhalmozási kiadások</v>
      </c>
      <c r="X678" t="str">
        <f t="shared" si="140"/>
        <v>KIADASOK</v>
      </c>
      <c r="Y678" t="str">
        <f t="shared" si="141"/>
        <v>Kiadások</v>
      </c>
      <c r="Z678" t="str">
        <f t="shared" si="142"/>
        <v>nem kell</v>
      </c>
      <c r="AA678" t="str">
        <f>IF(L678&lt;&gt;"0006","nem kell",IF(AND(VLOOKUP($A678,pü_tétel_csop!$A:$B,1,1)&lt;=$A678,VLOOKUP($A678,pü_tétel_csop!$A:$B,2,1)&gt;=$A678),VLOOKUP($A678,pü_tétel_csop!$A:$D,4,1),"nincs besorolva"))</f>
        <v>nem kell</v>
      </c>
    </row>
    <row r="679" spans="1:27" x14ac:dyDescent="0.25">
      <c r="A679" s="20" t="s">
        <v>437</v>
      </c>
      <c r="B679" s="20" t="s">
        <v>438</v>
      </c>
      <c r="C679" s="20" t="s">
        <v>438</v>
      </c>
      <c r="D679" s="20" t="s">
        <v>1240</v>
      </c>
      <c r="E679" s="20" t="s">
        <v>1240</v>
      </c>
      <c r="F679" s="20" t="s">
        <v>1613</v>
      </c>
      <c r="G679" s="20" t="s">
        <v>1242</v>
      </c>
      <c r="H679" s="20" t="s">
        <v>1243</v>
      </c>
      <c r="I679" s="20" t="s">
        <v>397</v>
      </c>
      <c r="J679" s="20" t="s">
        <v>1240</v>
      </c>
      <c r="K679" s="20" t="s">
        <v>1240</v>
      </c>
      <c r="L679" s="20" t="s">
        <v>1616</v>
      </c>
      <c r="M679" s="21">
        <v>45643</v>
      </c>
      <c r="N679" t="str">
        <f t="shared" si="130"/>
        <v/>
      </c>
      <c r="O679" t="str">
        <f t="shared" si="131"/>
        <v/>
      </c>
      <c r="P679" t="str">
        <f t="shared" si="132"/>
        <v/>
      </c>
      <c r="Q679" t="str">
        <f t="shared" si="133"/>
        <v/>
      </c>
      <c r="R679" t="str">
        <f t="shared" si="134"/>
        <v>KF12</v>
      </c>
      <c r="S679" t="str">
        <f t="shared" si="135"/>
        <v>Felújítás</v>
      </c>
      <c r="T679" t="str">
        <f t="shared" si="136"/>
        <v>KF1</v>
      </c>
      <c r="U679" t="str">
        <f t="shared" si="137"/>
        <v>Felhalmozás</v>
      </c>
      <c r="V679" t="str">
        <f t="shared" si="138"/>
        <v>KF</v>
      </c>
      <c r="W679" t="str">
        <f t="shared" si="139"/>
        <v>Felhalmozási kiadások</v>
      </c>
      <c r="X679" t="str">
        <f t="shared" si="140"/>
        <v>KIADASOK</v>
      </c>
      <c r="Y679" t="str">
        <f t="shared" si="141"/>
        <v>Kiadások</v>
      </c>
      <c r="Z679" t="str">
        <f t="shared" si="142"/>
        <v>nem kell</v>
      </c>
      <c r="AA679" t="str">
        <f>IF(L679&lt;&gt;"0006","nem kell",IF(AND(VLOOKUP($A679,pü_tétel_csop!$A:$B,1,1)&lt;=$A679,VLOOKUP($A679,pü_tétel_csop!$A:$B,2,1)&gt;=$A679),VLOOKUP($A679,pü_tétel_csop!$A:$D,4,1),"nincs besorolva"))</f>
        <v>nem kell</v>
      </c>
    </row>
    <row r="680" spans="1:27" x14ac:dyDescent="0.25">
      <c r="A680" s="20" t="s">
        <v>439</v>
      </c>
      <c r="B680" s="20" t="s">
        <v>440</v>
      </c>
      <c r="C680" s="20" t="s">
        <v>1640</v>
      </c>
      <c r="D680" s="20" t="s">
        <v>1240</v>
      </c>
      <c r="E680" s="20" t="s">
        <v>1240</v>
      </c>
      <c r="F680" s="20" t="s">
        <v>1613</v>
      </c>
      <c r="G680" s="20" t="s">
        <v>1242</v>
      </c>
      <c r="H680" s="20" t="s">
        <v>1243</v>
      </c>
      <c r="I680" s="20" t="s">
        <v>437</v>
      </c>
      <c r="J680" s="20" t="s">
        <v>1240</v>
      </c>
      <c r="K680" s="20" t="s">
        <v>1240</v>
      </c>
      <c r="L680" s="20" t="s">
        <v>1618</v>
      </c>
      <c r="M680" s="21">
        <v>45643</v>
      </c>
      <c r="N680" t="str">
        <f t="shared" si="130"/>
        <v/>
      </c>
      <c r="O680" t="str">
        <f t="shared" si="131"/>
        <v/>
      </c>
      <c r="P680" t="str">
        <f t="shared" si="132"/>
        <v>KF1201</v>
      </c>
      <c r="Q680" t="str">
        <f t="shared" si="133"/>
        <v>Ingatlanok felújítása</v>
      </c>
      <c r="R680" t="str">
        <f t="shared" si="134"/>
        <v>KF12</v>
      </c>
      <c r="S680" t="str">
        <f t="shared" si="135"/>
        <v>Felújítás</v>
      </c>
      <c r="T680" t="str">
        <f t="shared" si="136"/>
        <v>KF1</v>
      </c>
      <c r="U680" t="str">
        <f t="shared" si="137"/>
        <v>Felhalmozás</v>
      </c>
      <c r="V680" t="str">
        <f t="shared" si="138"/>
        <v>KF</v>
      </c>
      <c r="W680" t="str">
        <f t="shared" si="139"/>
        <v>Felhalmozási kiadások</v>
      </c>
      <c r="X680" t="str">
        <f t="shared" si="140"/>
        <v>KIADASOK</v>
      </c>
      <c r="Y680" t="str">
        <f t="shared" si="141"/>
        <v>Kiadások</v>
      </c>
      <c r="Z680" t="str">
        <f t="shared" si="142"/>
        <v>nem kell</v>
      </c>
      <c r="AA680" t="str">
        <f>IF(L680&lt;&gt;"0006","nem kell",IF(AND(VLOOKUP($A680,pü_tétel_csop!$A:$B,1,1)&lt;=$A680,VLOOKUP($A680,pü_tétel_csop!$A:$B,2,1)&gt;=$A680),VLOOKUP($A680,pü_tétel_csop!$A:$D,4,1),"nincs besorolva"))</f>
        <v>nem kell</v>
      </c>
    </row>
    <row r="681" spans="1:27" x14ac:dyDescent="0.25">
      <c r="A681" s="20" t="s">
        <v>445</v>
      </c>
      <c r="B681" s="20" t="s">
        <v>446</v>
      </c>
      <c r="C681" s="20" t="s">
        <v>1641</v>
      </c>
      <c r="D681" s="20" t="s">
        <v>1240</v>
      </c>
      <c r="E681" s="20" t="s">
        <v>1240</v>
      </c>
      <c r="F681" s="20" t="s">
        <v>1613</v>
      </c>
      <c r="G681" s="20" t="s">
        <v>1242</v>
      </c>
      <c r="H681" s="20" t="s">
        <v>1243</v>
      </c>
      <c r="I681" s="20" t="s">
        <v>437</v>
      </c>
      <c r="J681" s="20" t="s">
        <v>1240</v>
      </c>
      <c r="K681" s="20" t="s">
        <v>1240</v>
      </c>
      <c r="L681" s="20" t="s">
        <v>1618</v>
      </c>
      <c r="M681" s="21">
        <v>45643</v>
      </c>
      <c r="N681" t="str">
        <f t="shared" si="130"/>
        <v/>
      </c>
      <c r="O681" t="str">
        <f t="shared" si="131"/>
        <v/>
      </c>
      <c r="P681" t="str">
        <f t="shared" si="132"/>
        <v>KF1202</v>
      </c>
      <c r="Q681" t="str">
        <f t="shared" si="133"/>
        <v>Informatikai eszközök felújítása</v>
      </c>
      <c r="R681" t="str">
        <f t="shared" si="134"/>
        <v>KF12</v>
      </c>
      <c r="S681" t="str">
        <f t="shared" si="135"/>
        <v>Felújítás</v>
      </c>
      <c r="T681" t="str">
        <f t="shared" si="136"/>
        <v>KF1</v>
      </c>
      <c r="U681" t="str">
        <f t="shared" si="137"/>
        <v>Felhalmozás</v>
      </c>
      <c r="V681" t="str">
        <f t="shared" si="138"/>
        <v>KF</v>
      </c>
      <c r="W681" t="str">
        <f t="shared" si="139"/>
        <v>Felhalmozási kiadások</v>
      </c>
      <c r="X681" t="str">
        <f t="shared" si="140"/>
        <v>KIADASOK</v>
      </c>
      <c r="Y681" t="str">
        <f t="shared" si="141"/>
        <v>Kiadások</v>
      </c>
      <c r="Z681" t="str">
        <f t="shared" si="142"/>
        <v>nem kell</v>
      </c>
      <c r="AA681" t="str">
        <f>IF(L681&lt;&gt;"0006","nem kell",IF(AND(VLOOKUP($A681,pü_tétel_csop!$A:$B,1,1)&lt;=$A681,VLOOKUP($A681,pü_tétel_csop!$A:$B,2,1)&gt;=$A681),VLOOKUP($A681,pü_tétel_csop!$A:$D,4,1),"nincs besorolva"))</f>
        <v>nem kell</v>
      </c>
    </row>
    <row r="682" spans="1:27" x14ac:dyDescent="0.25">
      <c r="A682" s="20" t="s">
        <v>449</v>
      </c>
      <c r="B682" s="20" t="s">
        <v>450</v>
      </c>
      <c r="C682" s="20" t="s">
        <v>1642</v>
      </c>
      <c r="D682" s="20" t="s">
        <v>1240</v>
      </c>
      <c r="E682" s="20" t="s">
        <v>1240</v>
      </c>
      <c r="F682" s="20" t="s">
        <v>1613</v>
      </c>
      <c r="G682" s="20" t="s">
        <v>1242</v>
      </c>
      <c r="H682" s="20" t="s">
        <v>1243</v>
      </c>
      <c r="I682" s="20" t="s">
        <v>437</v>
      </c>
      <c r="J682" s="20" t="s">
        <v>1240</v>
      </c>
      <c r="K682" s="20" t="s">
        <v>1240</v>
      </c>
      <c r="L682" s="20" t="s">
        <v>1618</v>
      </c>
      <c r="M682" s="21">
        <v>45643</v>
      </c>
      <c r="N682" t="str">
        <f t="shared" si="130"/>
        <v/>
      </c>
      <c r="O682" t="str">
        <f t="shared" si="131"/>
        <v/>
      </c>
      <c r="P682" t="str">
        <f t="shared" si="132"/>
        <v>KF1203</v>
      </c>
      <c r="Q682" t="str">
        <f t="shared" si="133"/>
        <v>Egyéb tárgyi eszközök felújítása</v>
      </c>
      <c r="R682" t="str">
        <f t="shared" si="134"/>
        <v>KF12</v>
      </c>
      <c r="S682" t="str">
        <f t="shared" si="135"/>
        <v>Felújítás</v>
      </c>
      <c r="T682" t="str">
        <f t="shared" si="136"/>
        <v>KF1</v>
      </c>
      <c r="U682" t="str">
        <f t="shared" si="137"/>
        <v>Felhalmozás</v>
      </c>
      <c r="V682" t="str">
        <f t="shared" si="138"/>
        <v>KF</v>
      </c>
      <c r="W682" t="str">
        <f t="shared" si="139"/>
        <v>Felhalmozási kiadások</v>
      </c>
      <c r="X682" t="str">
        <f t="shared" si="140"/>
        <v>KIADASOK</v>
      </c>
      <c r="Y682" t="str">
        <f t="shared" si="141"/>
        <v>Kiadások</v>
      </c>
      <c r="Z682" t="str">
        <f t="shared" si="142"/>
        <v>nem kell</v>
      </c>
      <c r="AA682" t="str">
        <f>IF(L682&lt;&gt;"0006","nem kell",IF(AND(VLOOKUP($A682,pü_tétel_csop!$A:$B,1,1)&lt;=$A682,VLOOKUP($A682,pü_tétel_csop!$A:$B,2,1)&gt;=$A682),VLOOKUP($A682,pü_tétel_csop!$A:$D,4,1),"nincs besorolva"))</f>
        <v>nem kell</v>
      </c>
    </row>
    <row r="683" spans="1:27" x14ac:dyDescent="0.25">
      <c r="A683" s="20" t="s">
        <v>453</v>
      </c>
      <c r="B683" s="20" t="s">
        <v>1861</v>
      </c>
      <c r="C683" s="20" t="s">
        <v>1862</v>
      </c>
      <c r="D683" s="20" t="s">
        <v>1240</v>
      </c>
      <c r="E683" s="20" t="s">
        <v>1240</v>
      </c>
      <c r="F683" s="20" t="s">
        <v>1613</v>
      </c>
      <c r="G683" s="20" t="s">
        <v>1242</v>
      </c>
      <c r="H683" s="20" t="s">
        <v>1243</v>
      </c>
      <c r="I683" s="20" t="s">
        <v>397</v>
      </c>
      <c r="J683" s="20" t="s">
        <v>1240</v>
      </c>
      <c r="K683" s="20" t="s">
        <v>1240</v>
      </c>
      <c r="L683" s="20" t="s">
        <v>1616</v>
      </c>
      <c r="M683" s="21">
        <v>45643</v>
      </c>
      <c r="N683" t="str">
        <f t="shared" si="130"/>
        <v/>
      </c>
      <c r="O683" t="str">
        <f t="shared" si="131"/>
        <v/>
      </c>
      <c r="P683" t="str">
        <f t="shared" si="132"/>
        <v/>
      </c>
      <c r="Q683" t="str">
        <f t="shared" si="133"/>
        <v/>
      </c>
      <c r="R683" t="str">
        <f t="shared" si="134"/>
        <v>KF13</v>
      </c>
      <c r="S683" t="str">
        <f t="shared" si="135"/>
        <v>Befektetett pénzügyi eszközök</v>
      </c>
      <c r="T683" t="str">
        <f t="shared" si="136"/>
        <v>KF1</v>
      </c>
      <c r="U683" t="str">
        <f t="shared" si="137"/>
        <v>Felhalmozás</v>
      </c>
      <c r="V683" t="str">
        <f t="shared" si="138"/>
        <v>KF</v>
      </c>
      <c r="W683" t="str">
        <f t="shared" si="139"/>
        <v>Felhalmozási kiadások</v>
      </c>
      <c r="X683" t="str">
        <f t="shared" si="140"/>
        <v>KIADASOK</v>
      </c>
      <c r="Y683" t="str">
        <f t="shared" si="141"/>
        <v>Kiadások</v>
      </c>
      <c r="Z683" t="str">
        <f t="shared" si="142"/>
        <v>nem kell</v>
      </c>
      <c r="AA683" t="str">
        <f>IF(L683&lt;&gt;"0006","nem kell",IF(AND(VLOOKUP($A683,pü_tétel_csop!$A:$B,1,1)&lt;=$A683,VLOOKUP($A683,pü_tétel_csop!$A:$B,2,1)&gt;=$A683),VLOOKUP($A683,pü_tétel_csop!$A:$D,4,1),"nincs besorolva"))</f>
        <v>nem kell</v>
      </c>
    </row>
    <row r="684" spans="1:27" x14ac:dyDescent="0.25">
      <c r="A684" s="20" t="s">
        <v>454</v>
      </c>
      <c r="B684" s="20" t="s">
        <v>1863</v>
      </c>
      <c r="C684" s="20" t="s">
        <v>1863</v>
      </c>
      <c r="D684" s="20" t="s">
        <v>1240</v>
      </c>
      <c r="E684" s="20" t="s">
        <v>1240</v>
      </c>
      <c r="F684" s="20" t="s">
        <v>1613</v>
      </c>
      <c r="G684" s="20" t="s">
        <v>1242</v>
      </c>
      <c r="H684" s="20" t="s">
        <v>1243</v>
      </c>
      <c r="I684" s="20" t="s">
        <v>453</v>
      </c>
      <c r="J684" s="20" t="s">
        <v>1240</v>
      </c>
      <c r="K684" s="20" t="s">
        <v>1240</v>
      </c>
      <c r="L684" s="20" t="s">
        <v>1618</v>
      </c>
      <c r="M684" s="21">
        <v>45643</v>
      </c>
      <c r="N684" t="str">
        <f t="shared" si="130"/>
        <v/>
      </c>
      <c r="O684" t="str">
        <f t="shared" si="131"/>
        <v/>
      </c>
      <c r="P684" t="str">
        <f t="shared" si="132"/>
        <v>KF1301</v>
      </c>
      <c r="Q684" t="str">
        <f t="shared" si="133"/>
        <v>Részesedések</v>
      </c>
      <c r="R684" t="str">
        <f t="shared" si="134"/>
        <v>KF13</v>
      </c>
      <c r="S684" t="str">
        <f t="shared" si="135"/>
        <v>Befektetett pénzügyi eszközök</v>
      </c>
      <c r="T684" t="str">
        <f t="shared" si="136"/>
        <v>KF1</v>
      </c>
      <c r="U684" t="str">
        <f t="shared" si="137"/>
        <v>Felhalmozás</v>
      </c>
      <c r="V684" t="str">
        <f t="shared" si="138"/>
        <v>KF</v>
      </c>
      <c r="W684" t="str">
        <f t="shared" si="139"/>
        <v>Felhalmozási kiadások</v>
      </c>
      <c r="X684" t="str">
        <f t="shared" si="140"/>
        <v>KIADASOK</v>
      </c>
      <c r="Y684" t="str">
        <f t="shared" si="141"/>
        <v>Kiadások</v>
      </c>
      <c r="Z684" t="str">
        <f t="shared" si="142"/>
        <v>nem kell</v>
      </c>
      <c r="AA684" t="str">
        <f>IF(L684&lt;&gt;"0006","nem kell",IF(AND(VLOOKUP($A684,pü_tétel_csop!$A:$B,1,1)&lt;=$A684,VLOOKUP($A684,pü_tétel_csop!$A:$B,2,1)&gt;=$A684),VLOOKUP($A684,pü_tétel_csop!$A:$D,4,1),"nincs besorolva"))</f>
        <v>nem kell</v>
      </c>
    </row>
    <row r="685" spans="1:27" x14ac:dyDescent="0.25">
      <c r="A685" s="20" t="s">
        <v>1864</v>
      </c>
      <c r="B685" s="20" t="s">
        <v>1865</v>
      </c>
      <c r="C685" s="20" t="s">
        <v>1866</v>
      </c>
      <c r="D685" s="20" t="s">
        <v>1240</v>
      </c>
      <c r="E685" s="20" t="s">
        <v>1240</v>
      </c>
      <c r="F685" s="20" t="s">
        <v>1613</v>
      </c>
      <c r="G685" s="20" t="s">
        <v>1242</v>
      </c>
      <c r="H685" s="20" t="s">
        <v>1243</v>
      </c>
      <c r="I685" s="20" t="s">
        <v>453</v>
      </c>
      <c r="J685" s="20" t="s">
        <v>1240</v>
      </c>
      <c r="K685" s="20" t="s">
        <v>1240</v>
      </c>
      <c r="L685" s="20" t="s">
        <v>1618</v>
      </c>
      <c r="M685" s="21">
        <v>45643</v>
      </c>
      <c r="N685" t="str">
        <f t="shared" si="130"/>
        <v/>
      </c>
      <c r="O685" t="str">
        <f t="shared" si="131"/>
        <v/>
      </c>
      <c r="P685" t="str">
        <f t="shared" si="132"/>
        <v>KF1302</v>
      </c>
      <c r="Q685" t="str">
        <f t="shared" si="133"/>
        <v>Hitelviszonyt megtestesítő értékpapírok</v>
      </c>
      <c r="R685" t="str">
        <f t="shared" si="134"/>
        <v>KF13</v>
      </c>
      <c r="S685" t="str">
        <f t="shared" si="135"/>
        <v>Befektetett pénzügyi eszközök</v>
      </c>
      <c r="T685" t="str">
        <f t="shared" si="136"/>
        <v>KF1</v>
      </c>
      <c r="U685" t="str">
        <f t="shared" si="137"/>
        <v>Felhalmozás</v>
      </c>
      <c r="V685" t="str">
        <f t="shared" si="138"/>
        <v>KF</v>
      </c>
      <c r="W685" t="str">
        <f t="shared" si="139"/>
        <v>Felhalmozási kiadások</v>
      </c>
      <c r="X685" t="str">
        <f t="shared" si="140"/>
        <v>KIADASOK</v>
      </c>
      <c r="Y685" t="str">
        <f t="shared" si="141"/>
        <v>Kiadások</v>
      </c>
      <c r="Z685" t="str">
        <f t="shared" si="142"/>
        <v>kell</v>
      </c>
      <c r="AA685" t="str">
        <f>IF(L685&lt;&gt;"0006","nem kell",IF(AND(VLOOKUP($A685,pü_tétel_csop!$A:$B,1,1)&lt;=$A685,VLOOKUP($A685,pü_tétel_csop!$A:$B,2,1)&gt;=$A685),VLOOKUP($A685,pü_tétel_csop!$A:$D,4,1),"nincs besorolva"))</f>
        <v>nem kell</v>
      </c>
    </row>
    <row r="686" spans="1:27" x14ac:dyDescent="0.25">
      <c r="A686" s="20" t="s">
        <v>1857</v>
      </c>
      <c r="B686" s="20" t="s">
        <v>1867</v>
      </c>
      <c r="C686" s="20" t="s">
        <v>1868</v>
      </c>
      <c r="D686" s="20" t="s">
        <v>1240</v>
      </c>
      <c r="E686" s="20" t="s">
        <v>1240</v>
      </c>
      <c r="F686" s="20" t="s">
        <v>1613</v>
      </c>
      <c r="G686" s="20" t="s">
        <v>1242</v>
      </c>
      <c r="H686" s="20" t="s">
        <v>1243</v>
      </c>
      <c r="I686" s="20" t="s">
        <v>453</v>
      </c>
      <c r="J686" s="20" t="s">
        <v>1240</v>
      </c>
      <c r="K686" s="20" t="s">
        <v>1240</v>
      </c>
      <c r="L686" s="20" t="s">
        <v>1618</v>
      </c>
      <c r="M686" s="21">
        <v>45643</v>
      </c>
      <c r="N686" t="str">
        <f t="shared" si="130"/>
        <v/>
      </c>
      <c r="O686" t="str">
        <f t="shared" si="131"/>
        <v/>
      </c>
      <c r="P686" t="str">
        <f t="shared" si="132"/>
        <v>KF1303</v>
      </c>
      <c r="Q686" t="str">
        <f t="shared" si="133"/>
        <v>Tartósan adott kölcsönök</v>
      </c>
      <c r="R686" t="str">
        <f t="shared" si="134"/>
        <v>KF13</v>
      </c>
      <c r="S686" t="str">
        <f t="shared" si="135"/>
        <v>Befektetett pénzügyi eszközök</v>
      </c>
      <c r="T686" t="str">
        <f t="shared" si="136"/>
        <v>KF1</v>
      </c>
      <c r="U686" t="str">
        <f t="shared" si="137"/>
        <v>Felhalmozás</v>
      </c>
      <c r="V686" t="str">
        <f t="shared" si="138"/>
        <v>KF</v>
      </c>
      <c r="W686" t="str">
        <f t="shared" si="139"/>
        <v>Felhalmozási kiadások</v>
      </c>
      <c r="X686" t="str">
        <f t="shared" si="140"/>
        <v>KIADASOK</v>
      </c>
      <c r="Y686" t="str">
        <f t="shared" si="141"/>
        <v>Kiadások</v>
      </c>
      <c r="Z686" t="str">
        <f t="shared" si="142"/>
        <v>nem kell</v>
      </c>
      <c r="AA686" t="str">
        <f>IF(L686&lt;&gt;"0006","nem kell",IF(AND(VLOOKUP($A686,pü_tétel_csop!$A:$B,1,1)&lt;=$A686,VLOOKUP($A686,pü_tétel_csop!$A:$B,2,1)&gt;=$A686),VLOOKUP($A686,pü_tétel_csop!$A:$D,4,1),"nincs besorolva"))</f>
        <v>nem kell</v>
      </c>
    </row>
    <row r="687" spans="1:27" x14ac:dyDescent="0.25">
      <c r="A687" s="20" t="s">
        <v>393</v>
      </c>
      <c r="B687" s="20" t="s">
        <v>394</v>
      </c>
      <c r="C687" s="20" t="s">
        <v>394</v>
      </c>
      <c r="D687" s="20" t="s">
        <v>1240</v>
      </c>
      <c r="E687" s="20" t="s">
        <v>1240</v>
      </c>
      <c r="F687" s="20" t="s">
        <v>1613</v>
      </c>
      <c r="G687" s="20" t="s">
        <v>1242</v>
      </c>
      <c r="H687" s="20" t="s">
        <v>1243</v>
      </c>
      <c r="I687" s="20" t="s">
        <v>1240</v>
      </c>
      <c r="J687" s="20" t="s">
        <v>1240</v>
      </c>
      <c r="K687" s="20" t="s">
        <v>1240</v>
      </c>
      <c r="L687" s="20" t="s">
        <v>1609</v>
      </c>
      <c r="M687" s="21">
        <v>45643</v>
      </c>
      <c r="N687" t="str">
        <f t="shared" si="130"/>
        <v/>
      </c>
      <c r="O687" t="str">
        <f t="shared" si="131"/>
        <v/>
      </c>
      <c r="P687" t="str">
        <f t="shared" si="132"/>
        <v/>
      </c>
      <c r="Q687" t="str">
        <f t="shared" si="133"/>
        <v/>
      </c>
      <c r="R687" t="str">
        <f t="shared" si="134"/>
        <v/>
      </c>
      <c r="S687" t="str">
        <f t="shared" si="135"/>
        <v/>
      </c>
      <c r="T687" t="str">
        <f t="shared" si="136"/>
        <v/>
      </c>
      <c r="U687" t="str">
        <f t="shared" si="137"/>
        <v/>
      </c>
      <c r="V687" t="str">
        <f t="shared" si="138"/>
        <v/>
      </c>
      <c r="W687" t="str">
        <f t="shared" si="139"/>
        <v/>
      </c>
      <c r="X687" t="str">
        <f t="shared" si="140"/>
        <v>KIADASOK</v>
      </c>
      <c r="Y687" t="str">
        <f t="shared" si="141"/>
        <v>Kiadások</v>
      </c>
      <c r="Z687" t="str">
        <f t="shared" si="142"/>
        <v>nem kell</v>
      </c>
      <c r="AA687" t="str">
        <f>IF(L687&lt;&gt;"0006","nem kell",IF(AND(VLOOKUP($A687,pü_tétel_csop!$A:$B,1,1)&lt;=$A687,VLOOKUP($A687,pü_tétel_csop!$A:$B,2,1)&gt;=$A687),VLOOKUP($A687,pü_tétel_csop!$A:$D,4,1),"nincs besorolva"))</f>
        <v>nem kell</v>
      </c>
    </row>
    <row r="688" spans="1:27" x14ac:dyDescent="0.25">
      <c r="A688" s="20" t="s">
        <v>455</v>
      </c>
      <c r="B688" s="20" t="s">
        <v>456</v>
      </c>
      <c r="C688" s="20" t="s">
        <v>456</v>
      </c>
      <c r="D688" s="20" t="s">
        <v>1240</v>
      </c>
      <c r="E688" s="20" t="s">
        <v>1240</v>
      </c>
      <c r="F688" s="20" t="s">
        <v>1613</v>
      </c>
      <c r="G688" s="20" t="s">
        <v>1242</v>
      </c>
      <c r="H688" s="20" t="s">
        <v>1243</v>
      </c>
      <c r="I688" s="20" t="s">
        <v>393</v>
      </c>
      <c r="J688" s="20" t="s">
        <v>1240</v>
      </c>
      <c r="K688" s="20" t="s">
        <v>1240</v>
      </c>
      <c r="L688" s="20" t="s">
        <v>1614</v>
      </c>
      <c r="M688" s="21">
        <v>45643</v>
      </c>
      <c r="N688" t="str">
        <f t="shared" si="130"/>
        <v/>
      </c>
      <c r="O688" t="str">
        <f t="shared" si="131"/>
        <v/>
      </c>
      <c r="P688" t="str">
        <f t="shared" si="132"/>
        <v/>
      </c>
      <c r="Q688" t="str">
        <f t="shared" si="133"/>
        <v/>
      </c>
      <c r="R688" t="str">
        <f t="shared" si="134"/>
        <v/>
      </c>
      <c r="S688" t="str">
        <f t="shared" si="135"/>
        <v/>
      </c>
      <c r="T688" t="str">
        <f t="shared" si="136"/>
        <v/>
      </c>
      <c r="U688" t="str">
        <f t="shared" si="137"/>
        <v/>
      </c>
      <c r="V688" t="str">
        <f t="shared" si="138"/>
        <v>KM</v>
      </c>
      <c r="W688" t="str">
        <f t="shared" si="139"/>
        <v>Működési kiadások</v>
      </c>
      <c r="X688" t="str">
        <f t="shared" si="140"/>
        <v>KIADASOK</v>
      </c>
      <c r="Y688" t="str">
        <f t="shared" si="141"/>
        <v>Kiadások</v>
      </c>
      <c r="Z688" t="str">
        <f t="shared" si="142"/>
        <v>nem kell</v>
      </c>
      <c r="AA688" t="str">
        <f>IF(L688&lt;&gt;"0006","nem kell",IF(AND(VLOOKUP($A688,pü_tétel_csop!$A:$B,1,1)&lt;=$A688,VLOOKUP($A688,pü_tétel_csop!$A:$B,2,1)&gt;=$A688),VLOOKUP($A688,pü_tétel_csop!$A:$D,4,1),"nincs besorolva"))</f>
        <v>nem kell</v>
      </c>
    </row>
    <row r="689" spans="1:27" x14ac:dyDescent="0.25">
      <c r="A689" s="20" t="s">
        <v>457</v>
      </c>
      <c r="B689" s="20" t="s">
        <v>458</v>
      </c>
      <c r="C689" s="20" t="s">
        <v>458</v>
      </c>
      <c r="D689" s="20" t="s">
        <v>1240</v>
      </c>
      <c r="E689" s="20" t="s">
        <v>1240</v>
      </c>
      <c r="F689" s="20" t="s">
        <v>1613</v>
      </c>
      <c r="G689" s="20" t="s">
        <v>1242</v>
      </c>
      <c r="H689" s="20" t="s">
        <v>1243</v>
      </c>
      <c r="I689" s="20" t="s">
        <v>455</v>
      </c>
      <c r="J689" s="20" t="s">
        <v>1240</v>
      </c>
      <c r="K689" s="20" t="s">
        <v>1240</v>
      </c>
      <c r="L689" s="20" t="s">
        <v>1615</v>
      </c>
      <c r="M689" s="21">
        <v>45643</v>
      </c>
      <c r="N689" t="str">
        <f t="shared" si="130"/>
        <v/>
      </c>
      <c r="O689" t="str">
        <f t="shared" si="131"/>
        <v/>
      </c>
      <c r="P689" t="str">
        <f t="shared" si="132"/>
        <v/>
      </c>
      <c r="Q689" t="str">
        <f t="shared" si="133"/>
        <v/>
      </c>
      <c r="R689" t="str">
        <f t="shared" si="134"/>
        <v/>
      </c>
      <c r="S689" t="str">
        <f t="shared" si="135"/>
        <v/>
      </c>
      <c r="T689" t="str">
        <f t="shared" si="136"/>
        <v>KM1</v>
      </c>
      <c r="U689" t="str">
        <f t="shared" si="137"/>
        <v>Személyi és járulék</v>
      </c>
      <c r="V689" t="str">
        <f t="shared" si="138"/>
        <v>KM</v>
      </c>
      <c r="W689" t="str">
        <f t="shared" si="139"/>
        <v>Működési kiadások</v>
      </c>
      <c r="X689" t="str">
        <f t="shared" si="140"/>
        <v>KIADASOK</v>
      </c>
      <c r="Y689" t="str">
        <f t="shared" si="141"/>
        <v>Kiadások</v>
      </c>
      <c r="Z689" t="str">
        <f t="shared" si="142"/>
        <v>nem kell</v>
      </c>
      <c r="AA689" t="str">
        <f>IF(L689&lt;&gt;"0006","nem kell",IF(AND(VLOOKUP($A689,pü_tétel_csop!$A:$B,1,1)&lt;=$A689,VLOOKUP($A689,pü_tétel_csop!$A:$B,2,1)&gt;=$A689),VLOOKUP($A689,pü_tétel_csop!$A:$D,4,1),"nincs besorolva"))</f>
        <v>nem kell</v>
      </c>
    </row>
    <row r="690" spans="1:27" x14ac:dyDescent="0.25">
      <c r="A690" s="20" t="s">
        <v>459</v>
      </c>
      <c r="B690" s="20" t="s">
        <v>460</v>
      </c>
      <c r="C690" s="20" t="s">
        <v>460</v>
      </c>
      <c r="D690" s="20" t="s">
        <v>1240</v>
      </c>
      <c r="E690" s="20" t="s">
        <v>1240</v>
      </c>
      <c r="F690" s="20" t="s">
        <v>1613</v>
      </c>
      <c r="G690" s="20" t="s">
        <v>1242</v>
      </c>
      <c r="H690" s="20" t="s">
        <v>1243</v>
      </c>
      <c r="I690" s="20" t="s">
        <v>457</v>
      </c>
      <c r="J690" s="20" t="s">
        <v>1240</v>
      </c>
      <c r="K690" s="20" t="s">
        <v>1240</v>
      </c>
      <c r="L690" s="20" t="s">
        <v>1616</v>
      </c>
      <c r="M690" s="21">
        <v>45643</v>
      </c>
      <c r="N690" t="str">
        <f t="shared" si="130"/>
        <v/>
      </c>
      <c r="O690" t="str">
        <f t="shared" si="131"/>
        <v/>
      </c>
      <c r="P690" t="str">
        <f t="shared" si="132"/>
        <v/>
      </c>
      <c r="Q690" t="str">
        <f t="shared" si="133"/>
        <v/>
      </c>
      <c r="R690" t="str">
        <f t="shared" si="134"/>
        <v>KM11</v>
      </c>
      <c r="S690" t="str">
        <f t="shared" si="135"/>
        <v>Személyi</v>
      </c>
      <c r="T690" t="str">
        <f t="shared" si="136"/>
        <v>KM1</v>
      </c>
      <c r="U690" t="str">
        <f t="shared" si="137"/>
        <v>Személyi és járulék</v>
      </c>
      <c r="V690" t="str">
        <f t="shared" si="138"/>
        <v>KM</v>
      </c>
      <c r="W690" t="str">
        <f t="shared" si="139"/>
        <v>Működési kiadások</v>
      </c>
      <c r="X690" t="str">
        <f t="shared" si="140"/>
        <v>KIADASOK</v>
      </c>
      <c r="Y690" t="str">
        <f t="shared" si="141"/>
        <v>Kiadások</v>
      </c>
      <c r="Z690" t="str">
        <f t="shared" si="142"/>
        <v>nem kell</v>
      </c>
      <c r="AA690" t="str">
        <f>IF(L690&lt;&gt;"0006","nem kell",IF(AND(VLOOKUP($A690,pü_tétel_csop!$A:$B,1,1)&lt;=$A690,VLOOKUP($A690,pü_tétel_csop!$A:$B,2,1)&gt;=$A690),VLOOKUP($A690,pü_tétel_csop!$A:$D,4,1),"nincs besorolva"))</f>
        <v>nem kell</v>
      </c>
    </row>
    <row r="691" spans="1:27" x14ac:dyDescent="0.25">
      <c r="A691" s="20" t="s">
        <v>461</v>
      </c>
      <c r="B691" s="20" t="s">
        <v>462</v>
      </c>
      <c r="C691" s="20" t="s">
        <v>1390</v>
      </c>
      <c r="D691" s="20" t="s">
        <v>1240</v>
      </c>
      <c r="E691" s="20" t="s">
        <v>1240</v>
      </c>
      <c r="F691" s="20" t="s">
        <v>1613</v>
      </c>
      <c r="G691" s="20" t="s">
        <v>1242</v>
      </c>
      <c r="H691" s="20" t="s">
        <v>1243</v>
      </c>
      <c r="I691" s="20" t="s">
        <v>459</v>
      </c>
      <c r="J691" s="20" t="s">
        <v>1240</v>
      </c>
      <c r="K691" s="20" t="s">
        <v>1240</v>
      </c>
      <c r="L691" s="20" t="s">
        <v>1618</v>
      </c>
      <c r="M691" s="21">
        <v>45643</v>
      </c>
      <c r="N691" t="str">
        <f t="shared" si="130"/>
        <v/>
      </c>
      <c r="O691" t="str">
        <f t="shared" si="131"/>
        <v/>
      </c>
      <c r="P691" t="str">
        <f t="shared" si="132"/>
        <v>KM1101</v>
      </c>
      <c r="Q691" t="str">
        <f t="shared" si="133"/>
        <v>Törvény szerinti illetmények, munkabérek</v>
      </c>
      <c r="R691" t="str">
        <f t="shared" si="134"/>
        <v>KM11</v>
      </c>
      <c r="S691" t="str">
        <f t="shared" si="135"/>
        <v>Személyi</v>
      </c>
      <c r="T691" t="str">
        <f t="shared" si="136"/>
        <v>KM1</v>
      </c>
      <c r="U691" t="str">
        <f t="shared" si="137"/>
        <v>Személyi és járulék</v>
      </c>
      <c r="V691" t="str">
        <f t="shared" si="138"/>
        <v>KM</v>
      </c>
      <c r="W691" t="str">
        <f t="shared" si="139"/>
        <v>Működési kiadások</v>
      </c>
      <c r="X691" t="str">
        <f t="shared" si="140"/>
        <v>KIADASOK</v>
      </c>
      <c r="Y691" t="str">
        <f t="shared" si="141"/>
        <v>Kiadások</v>
      </c>
      <c r="Z691" t="str">
        <f t="shared" si="142"/>
        <v>nem kell</v>
      </c>
      <c r="AA691" t="str">
        <f>IF(L691&lt;&gt;"0006","nem kell",IF(AND(VLOOKUP($A691,pü_tétel_csop!$A:$B,1,1)&lt;=$A691,VLOOKUP($A691,pü_tétel_csop!$A:$B,2,1)&gt;=$A691),VLOOKUP($A691,pü_tétel_csop!$A:$D,4,1),"nincs besorolva"))</f>
        <v>nem kell</v>
      </c>
    </row>
    <row r="692" spans="1:27" x14ac:dyDescent="0.25">
      <c r="A692" s="20" t="s">
        <v>481</v>
      </c>
      <c r="B692" s="20" t="s">
        <v>2022</v>
      </c>
      <c r="C692" s="20" t="s">
        <v>2023</v>
      </c>
      <c r="D692" s="20" t="s">
        <v>1240</v>
      </c>
      <c r="E692" s="20" t="s">
        <v>1240</v>
      </c>
      <c r="F692" s="20" t="s">
        <v>1613</v>
      </c>
      <c r="G692" s="20" t="s">
        <v>1242</v>
      </c>
      <c r="H692" s="20" t="s">
        <v>1243</v>
      </c>
      <c r="I692" s="20" t="s">
        <v>459</v>
      </c>
      <c r="J692" s="20" t="s">
        <v>1240</v>
      </c>
      <c r="K692" s="20" t="s">
        <v>1240</v>
      </c>
      <c r="L692" s="20" t="s">
        <v>1618</v>
      </c>
      <c r="M692" s="21">
        <v>45643</v>
      </c>
      <c r="N692" t="str">
        <f t="shared" si="130"/>
        <v/>
      </c>
      <c r="O692" t="str">
        <f t="shared" si="131"/>
        <v/>
      </c>
      <c r="P692" t="str">
        <f t="shared" si="132"/>
        <v>KM1102</v>
      </c>
      <c r="Q692" t="str">
        <f t="shared" si="133"/>
        <v>Teljesítményértékelés alapú díjazás és jutalom</v>
      </c>
      <c r="R692" t="str">
        <f t="shared" si="134"/>
        <v>KM11</v>
      </c>
      <c r="S692" t="str">
        <f t="shared" si="135"/>
        <v>Személyi</v>
      </c>
      <c r="T692" t="str">
        <f t="shared" si="136"/>
        <v>KM1</v>
      </c>
      <c r="U692" t="str">
        <f t="shared" si="137"/>
        <v>Személyi és járulék</v>
      </c>
      <c r="V692" t="str">
        <f t="shared" si="138"/>
        <v>KM</v>
      </c>
      <c r="W692" t="str">
        <f t="shared" si="139"/>
        <v>Működési kiadások</v>
      </c>
      <c r="X692" t="str">
        <f t="shared" si="140"/>
        <v>KIADASOK</v>
      </c>
      <c r="Y692" t="str">
        <f t="shared" si="141"/>
        <v>Kiadások</v>
      </c>
      <c r="Z692" t="str">
        <f t="shared" si="142"/>
        <v>nem kell</v>
      </c>
      <c r="AA692" t="str">
        <f>IF(L692&lt;&gt;"0006","nem kell",IF(AND(VLOOKUP($A692,pü_tétel_csop!$A:$B,1,1)&lt;=$A692,VLOOKUP($A692,pü_tétel_csop!$A:$B,2,1)&gt;=$A692),VLOOKUP($A692,pü_tétel_csop!$A:$D,4,1),"nincs besorolva"))</f>
        <v>nem kell</v>
      </c>
    </row>
    <row r="693" spans="1:27" x14ac:dyDescent="0.25">
      <c r="A693" s="20" t="s">
        <v>488</v>
      </c>
      <c r="B693" s="20" t="s">
        <v>2025</v>
      </c>
      <c r="C693" s="20" t="s">
        <v>1643</v>
      </c>
      <c r="D693" s="20" t="s">
        <v>1240</v>
      </c>
      <c r="E693" s="20" t="s">
        <v>1240</v>
      </c>
      <c r="F693" s="20" t="s">
        <v>1613</v>
      </c>
      <c r="G693" s="20" t="s">
        <v>1242</v>
      </c>
      <c r="H693" s="20" t="s">
        <v>1243</v>
      </c>
      <c r="I693" s="20" t="s">
        <v>459</v>
      </c>
      <c r="J693" s="20" t="s">
        <v>1240</v>
      </c>
      <c r="K693" s="20" t="s">
        <v>1240</v>
      </c>
      <c r="L693" s="20" t="s">
        <v>1618</v>
      </c>
      <c r="M693" s="21">
        <v>45643</v>
      </c>
      <c r="N693" t="str">
        <f t="shared" si="130"/>
        <v/>
      </c>
      <c r="O693" t="str">
        <f t="shared" si="131"/>
        <v/>
      </c>
      <c r="P693" t="str">
        <f t="shared" si="132"/>
        <v>KM1103</v>
      </c>
      <c r="Q693" t="str">
        <f t="shared" si="133"/>
        <v>Készenléti, ügyeleti, helyett.díj,túlóra</v>
      </c>
      <c r="R693" t="str">
        <f t="shared" si="134"/>
        <v>KM11</v>
      </c>
      <c r="S693" t="str">
        <f t="shared" si="135"/>
        <v>Személyi</v>
      </c>
      <c r="T693" t="str">
        <f t="shared" si="136"/>
        <v>KM1</v>
      </c>
      <c r="U693" t="str">
        <f t="shared" si="137"/>
        <v>Személyi és járulék</v>
      </c>
      <c r="V693" t="str">
        <f t="shared" si="138"/>
        <v>KM</v>
      </c>
      <c r="W693" t="str">
        <f t="shared" si="139"/>
        <v>Működési kiadások</v>
      </c>
      <c r="X693" t="str">
        <f t="shared" si="140"/>
        <v>KIADASOK</v>
      </c>
      <c r="Y693" t="str">
        <f t="shared" si="141"/>
        <v>Kiadások</v>
      </c>
      <c r="Z693" t="str">
        <f t="shared" si="142"/>
        <v>nem kell</v>
      </c>
      <c r="AA693" t="str">
        <f>IF(L693&lt;&gt;"0006","nem kell",IF(AND(VLOOKUP($A693,pü_tétel_csop!$A:$B,1,1)&lt;=$A693,VLOOKUP($A693,pü_tétel_csop!$A:$B,2,1)&gt;=$A693),VLOOKUP($A693,pü_tétel_csop!$A:$D,4,1),"nincs besorolva"))</f>
        <v>nem kell</v>
      </c>
    </row>
    <row r="694" spans="1:27" x14ac:dyDescent="0.25">
      <c r="A694" s="20" t="s">
        <v>497</v>
      </c>
      <c r="B694" s="20" t="s">
        <v>498</v>
      </c>
      <c r="C694" s="20" t="s">
        <v>1644</v>
      </c>
      <c r="D694" s="20" t="s">
        <v>1240</v>
      </c>
      <c r="E694" s="20" t="s">
        <v>1240</v>
      </c>
      <c r="F694" s="20" t="s">
        <v>1613</v>
      </c>
      <c r="G694" s="20" t="s">
        <v>1242</v>
      </c>
      <c r="H694" s="20" t="s">
        <v>1243</v>
      </c>
      <c r="I694" s="20" t="s">
        <v>459</v>
      </c>
      <c r="J694" s="20" t="s">
        <v>1240</v>
      </c>
      <c r="K694" s="20" t="s">
        <v>1240</v>
      </c>
      <c r="L694" s="20" t="s">
        <v>1618</v>
      </c>
      <c r="M694" s="21">
        <v>45643</v>
      </c>
      <c r="N694" t="str">
        <f t="shared" si="130"/>
        <v/>
      </c>
      <c r="O694" t="str">
        <f t="shared" si="131"/>
        <v/>
      </c>
      <c r="P694" t="str">
        <f t="shared" si="132"/>
        <v>KM1104</v>
      </c>
      <c r="Q694" t="str">
        <f t="shared" si="133"/>
        <v>Egyszeri személyi jellegű kifizetések</v>
      </c>
      <c r="R694" t="str">
        <f t="shared" si="134"/>
        <v>KM11</v>
      </c>
      <c r="S694" t="str">
        <f t="shared" si="135"/>
        <v>Személyi</v>
      </c>
      <c r="T694" t="str">
        <f t="shared" si="136"/>
        <v>KM1</v>
      </c>
      <c r="U694" t="str">
        <f t="shared" si="137"/>
        <v>Személyi és járulék</v>
      </c>
      <c r="V694" t="str">
        <f t="shared" si="138"/>
        <v>KM</v>
      </c>
      <c r="W694" t="str">
        <f t="shared" si="139"/>
        <v>Működési kiadások</v>
      </c>
      <c r="X694" t="str">
        <f t="shared" si="140"/>
        <v>KIADASOK</v>
      </c>
      <c r="Y694" t="str">
        <f t="shared" si="141"/>
        <v>Kiadások</v>
      </c>
      <c r="Z694" t="str">
        <f t="shared" si="142"/>
        <v>nem kell</v>
      </c>
      <c r="AA694" t="str">
        <f>IF(L694&lt;&gt;"0006","nem kell",IF(AND(VLOOKUP($A694,pü_tétel_csop!$A:$B,1,1)&lt;=$A694,VLOOKUP($A694,pü_tétel_csop!$A:$B,2,1)&gt;=$A694),VLOOKUP($A694,pü_tétel_csop!$A:$D,4,1),"nincs besorolva"))</f>
        <v>nem kell</v>
      </c>
    </row>
    <row r="695" spans="1:27" x14ac:dyDescent="0.25">
      <c r="A695" s="20" t="s">
        <v>504</v>
      </c>
      <c r="B695" s="20" t="s">
        <v>505</v>
      </c>
      <c r="C695" s="20" t="s">
        <v>1401</v>
      </c>
      <c r="D695" s="20" t="s">
        <v>1240</v>
      </c>
      <c r="E695" s="20" t="s">
        <v>1240</v>
      </c>
      <c r="F695" s="20" t="s">
        <v>1613</v>
      </c>
      <c r="G695" s="20" t="s">
        <v>1242</v>
      </c>
      <c r="H695" s="20" t="s">
        <v>1243</v>
      </c>
      <c r="I695" s="20" t="s">
        <v>459</v>
      </c>
      <c r="J695" s="20" t="s">
        <v>1240</v>
      </c>
      <c r="K695" s="20" t="s">
        <v>1240</v>
      </c>
      <c r="L695" s="20" t="s">
        <v>1618</v>
      </c>
      <c r="M695" s="21">
        <v>45643</v>
      </c>
      <c r="N695" t="str">
        <f t="shared" si="130"/>
        <v/>
      </c>
      <c r="O695" t="str">
        <f t="shared" si="131"/>
        <v/>
      </c>
      <c r="P695" t="str">
        <f t="shared" si="132"/>
        <v>KM1105</v>
      </c>
      <c r="Q695" t="str">
        <f t="shared" si="133"/>
        <v>Béren kívüli juttatások</v>
      </c>
      <c r="R695" t="str">
        <f t="shared" si="134"/>
        <v>KM11</v>
      </c>
      <c r="S695" t="str">
        <f t="shared" si="135"/>
        <v>Személyi</v>
      </c>
      <c r="T695" t="str">
        <f t="shared" si="136"/>
        <v>KM1</v>
      </c>
      <c r="U695" t="str">
        <f t="shared" si="137"/>
        <v>Személyi és járulék</v>
      </c>
      <c r="V695" t="str">
        <f t="shared" si="138"/>
        <v>KM</v>
      </c>
      <c r="W695" t="str">
        <f t="shared" si="139"/>
        <v>Működési kiadások</v>
      </c>
      <c r="X695" t="str">
        <f t="shared" si="140"/>
        <v>KIADASOK</v>
      </c>
      <c r="Y695" t="str">
        <f t="shared" si="141"/>
        <v>Kiadások</v>
      </c>
      <c r="Z695" t="str">
        <f t="shared" si="142"/>
        <v>nem kell</v>
      </c>
      <c r="AA695" t="str">
        <f>IF(L695&lt;&gt;"0006","nem kell",IF(AND(VLOOKUP($A695,pü_tétel_csop!$A:$B,1,1)&lt;=$A695,VLOOKUP($A695,pü_tétel_csop!$A:$B,2,1)&gt;=$A695),VLOOKUP($A695,pü_tétel_csop!$A:$D,4,1),"nincs besorolva"))</f>
        <v>nem kell</v>
      </c>
    </row>
    <row r="696" spans="1:27" x14ac:dyDescent="0.25">
      <c r="A696" s="20" t="s">
        <v>515</v>
      </c>
      <c r="B696" s="20" t="s">
        <v>516</v>
      </c>
      <c r="C696" s="20" t="s">
        <v>516</v>
      </c>
      <c r="D696" s="20" t="s">
        <v>1240</v>
      </c>
      <c r="E696" s="20" t="s">
        <v>1240</v>
      </c>
      <c r="F696" s="20" t="s">
        <v>1613</v>
      </c>
      <c r="G696" s="20" t="s">
        <v>1242</v>
      </c>
      <c r="H696" s="20" t="s">
        <v>1243</v>
      </c>
      <c r="I696" s="20" t="s">
        <v>459</v>
      </c>
      <c r="J696" s="20" t="s">
        <v>1240</v>
      </c>
      <c r="K696" s="20" t="s">
        <v>1240</v>
      </c>
      <c r="L696" s="20" t="s">
        <v>1618</v>
      </c>
      <c r="M696" s="21">
        <v>45643</v>
      </c>
      <c r="N696" t="str">
        <f t="shared" si="130"/>
        <v/>
      </c>
      <c r="O696" t="str">
        <f t="shared" si="131"/>
        <v/>
      </c>
      <c r="P696" t="str">
        <f t="shared" si="132"/>
        <v>KM1106</v>
      </c>
      <c r="Q696" t="str">
        <f t="shared" si="133"/>
        <v>Költségtérítések</v>
      </c>
      <c r="R696" t="str">
        <f t="shared" si="134"/>
        <v>KM11</v>
      </c>
      <c r="S696" t="str">
        <f t="shared" si="135"/>
        <v>Személyi</v>
      </c>
      <c r="T696" t="str">
        <f t="shared" si="136"/>
        <v>KM1</v>
      </c>
      <c r="U696" t="str">
        <f t="shared" si="137"/>
        <v>Személyi és járulék</v>
      </c>
      <c r="V696" t="str">
        <f t="shared" si="138"/>
        <v>KM</v>
      </c>
      <c r="W696" t="str">
        <f t="shared" si="139"/>
        <v>Működési kiadások</v>
      </c>
      <c r="X696" t="str">
        <f t="shared" si="140"/>
        <v>KIADASOK</v>
      </c>
      <c r="Y696" t="str">
        <f t="shared" si="141"/>
        <v>Kiadások</v>
      </c>
      <c r="Z696" t="str">
        <f t="shared" si="142"/>
        <v>nem kell</v>
      </c>
      <c r="AA696" t="str">
        <f>IF(L696&lt;&gt;"0006","nem kell",IF(AND(VLOOKUP($A696,pü_tétel_csop!$A:$B,1,1)&lt;=$A696,VLOOKUP($A696,pü_tétel_csop!$A:$B,2,1)&gt;=$A696),VLOOKUP($A696,pü_tétel_csop!$A:$D,4,1),"nincs besorolva"))</f>
        <v>nem kell</v>
      </c>
    </row>
    <row r="697" spans="1:27" x14ac:dyDescent="0.25">
      <c r="A697" s="20" t="s">
        <v>527</v>
      </c>
      <c r="B697" s="20" t="s">
        <v>528</v>
      </c>
      <c r="C697" s="20" t="s">
        <v>1645</v>
      </c>
      <c r="D697" s="20" t="s">
        <v>1240</v>
      </c>
      <c r="E697" s="20" t="s">
        <v>1240</v>
      </c>
      <c r="F697" s="20" t="s">
        <v>1613</v>
      </c>
      <c r="G697" s="20" t="s">
        <v>1242</v>
      </c>
      <c r="H697" s="20" t="s">
        <v>1243</v>
      </c>
      <c r="I697" s="20" t="s">
        <v>459</v>
      </c>
      <c r="J697" s="20" t="s">
        <v>1240</v>
      </c>
      <c r="K697" s="20" t="s">
        <v>1240</v>
      </c>
      <c r="L697" s="20" t="s">
        <v>1618</v>
      </c>
      <c r="M697" s="21">
        <v>45643</v>
      </c>
      <c r="N697" t="str">
        <f t="shared" si="130"/>
        <v/>
      </c>
      <c r="O697" t="str">
        <f t="shared" si="131"/>
        <v/>
      </c>
      <c r="P697" t="str">
        <f t="shared" si="132"/>
        <v>KM1107</v>
      </c>
      <c r="Q697" t="str">
        <f t="shared" si="133"/>
        <v>Személyi jellegű támogatások</v>
      </c>
      <c r="R697" t="str">
        <f t="shared" si="134"/>
        <v>KM11</v>
      </c>
      <c r="S697" t="str">
        <f t="shared" si="135"/>
        <v>Személyi</v>
      </c>
      <c r="T697" t="str">
        <f t="shared" si="136"/>
        <v>KM1</v>
      </c>
      <c r="U697" t="str">
        <f t="shared" si="137"/>
        <v>Személyi és járulék</v>
      </c>
      <c r="V697" t="str">
        <f t="shared" si="138"/>
        <v>KM</v>
      </c>
      <c r="W697" t="str">
        <f t="shared" si="139"/>
        <v>Működési kiadások</v>
      </c>
      <c r="X697" t="str">
        <f t="shared" si="140"/>
        <v>KIADASOK</v>
      </c>
      <c r="Y697" t="str">
        <f t="shared" si="141"/>
        <v>Kiadások</v>
      </c>
      <c r="Z697" t="str">
        <f t="shared" si="142"/>
        <v>nem kell</v>
      </c>
      <c r="AA697" t="str">
        <f>IF(L697&lt;&gt;"0006","nem kell",IF(AND(VLOOKUP($A697,pü_tétel_csop!$A:$B,1,1)&lt;=$A697,VLOOKUP($A697,pü_tétel_csop!$A:$B,2,1)&gt;=$A697),VLOOKUP($A697,pü_tétel_csop!$A:$D,4,1),"nincs besorolva"))</f>
        <v>nem kell</v>
      </c>
    </row>
    <row r="698" spans="1:27" x14ac:dyDescent="0.25">
      <c r="A698" s="20" t="s">
        <v>534</v>
      </c>
      <c r="B698" s="20" t="s">
        <v>535</v>
      </c>
      <c r="C698" s="20" t="s">
        <v>1412</v>
      </c>
      <c r="D698" s="20" t="s">
        <v>1240</v>
      </c>
      <c r="E698" s="20" t="s">
        <v>1240</v>
      </c>
      <c r="F698" s="20" t="s">
        <v>1613</v>
      </c>
      <c r="G698" s="20" t="s">
        <v>1242</v>
      </c>
      <c r="H698" s="20" t="s">
        <v>1243</v>
      </c>
      <c r="I698" s="20" t="s">
        <v>459</v>
      </c>
      <c r="J698" s="20" t="s">
        <v>1240</v>
      </c>
      <c r="K698" s="20" t="s">
        <v>1240</v>
      </c>
      <c r="L698" s="20" t="s">
        <v>1618</v>
      </c>
      <c r="M698" s="21">
        <v>45643</v>
      </c>
      <c r="N698" t="str">
        <f t="shared" si="130"/>
        <v/>
      </c>
      <c r="O698" t="str">
        <f t="shared" si="131"/>
        <v/>
      </c>
      <c r="P698" t="str">
        <f t="shared" si="132"/>
        <v>KM1108</v>
      </c>
      <c r="Q698" t="str">
        <f t="shared" si="133"/>
        <v>Foglalkoztatottak egyéb személyi jutt.</v>
      </c>
      <c r="R698" t="str">
        <f t="shared" si="134"/>
        <v>KM11</v>
      </c>
      <c r="S698" t="str">
        <f t="shared" si="135"/>
        <v>Személyi</v>
      </c>
      <c r="T698" t="str">
        <f t="shared" si="136"/>
        <v>KM1</v>
      </c>
      <c r="U698" t="str">
        <f t="shared" si="137"/>
        <v>Személyi és járulék</v>
      </c>
      <c r="V698" t="str">
        <f t="shared" si="138"/>
        <v>KM</v>
      </c>
      <c r="W698" t="str">
        <f t="shared" si="139"/>
        <v>Működési kiadások</v>
      </c>
      <c r="X698" t="str">
        <f t="shared" si="140"/>
        <v>KIADASOK</v>
      </c>
      <c r="Y698" t="str">
        <f t="shared" si="141"/>
        <v>Kiadások</v>
      </c>
      <c r="Z698" t="str">
        <f t="shared" si="142"/>
        <v>nem kell</v>
      </c>
      <c r="AA698" t="str">
        <f>IF(L698&lt;&gt;"0006","nem kell",IF(AND(VLOOKUP($A698,pü_tétel_csop!$A:$B,1,1)&lt;=$A698,VLOOKUP($A698,pü_tétel_csop!$A:$B,2,1)&gt;=$A698),VLOOKUP($A698,pü_tétel_csop!$A:$D,4,1),"nincs besorolva"))</f>
        <v>nem kell</v>
      </c>
    </row>
    <row r="699" spans="1:27" x14ac:dyDescent="0.25">
      <c r="A699" s="20" t="s">
        <v>552</v>
      </c>
      <c r="B699" s="20" t="s">
        <v>2024</v>
      </c>
      <c r="C699" s="20" t="s">
        <v>1646</v>
      </c>
      <c r="D699" s="20" t="s">
        <v>1240</v>
      </c>
      <c r="E699" s="20" t="s">
        <v>1240</v>
      </c>
      <c r="F699" s="20" t="s">
        <v>1613</v>
      </c>
      <c r="G699" s="20" t="s">
        <v>1242</v>
      </c>
      <c r="H699" s="20" t="s">
        <v>1243</v>
      </c>
      <c r="I699" s="20" t="s">
        <v>459</v>
      </c>
      <c r="J699" s="20" t="s">
        <v>1240</v>
      </c>
      <c r="K699" s="20" t="s">
        <v>1240</v>
      </c>
      <c r="L699" s="20" t="s">
        <v>1618</v>
      </c>
      <c r="M699" s="21">
        <v>45643</v>
      </c>
      <c r="N699" t="str">
        <f t="shared" si="130"/>
        <v/>
      </c>
      <c r="O699" t="str">
        <f t="shared" si="131"/>
        <v/>
      </c>
      <c r="P699" t="str">
        <f t="shared" si="132"/>
        <v>KM1109</v>
      </c>
      <c r="Q699" t="str">
        <f t="shared" si="133"/>
        <v>Munkav-re ir.egyéb jogv-ban nem saj.dolg.fiz.jutt.</v>
      </c>
      <c r="R699" t="str">
        <f t="shared" si="134"/>
        <v>KM11</v>
      </c>
      <c r="S699" t="str">
        <f t="shared" si="135"/>
        <v>Személyi</v>
      </c>
      <c r="T699" t="str">
        <f t="shared" si="136"/>
        <v>KM1</v>
      </c>
      <c r="U699" t="str">
        <f t="shared" si="137"/>
        <v>Személyi és járulék</v>
      </c>
      <c r="V699" t="str">
        <f t="shared" si="138"/>
        <v>KM</v>
      </c>
      <c r="W699" t="str">
        <f t="shared" si="139"/>
        <v>Működési kiadások</v>
      </c>
      <c r="X699" t="str">
        <f t="shared" si="140"/>
        <v>KIADASOK</v>
      </c>
      <c r="Y699" t="str">
        <f t="shared" si="141"/>
        <v>Kiadások</v>
      </c>
      <c r="Z699" t="str">
        <f t="shared" si="142"/>
        <v>nem kell</v>
      </c>
      <c r="AA699" t="str">
        <f>IF(L699&lt;&gt;"0006","nem kell",IF(AND(VLOOKUP($A699,pü_tétel_csop!$A:$B,1,1)&lt;=$A699,VLOOKUP($A699,pü_tétel_csop!$A:$B,2,1)&gt;=$A699),VLOOKUP($A699,pü_tétel_csop!$A:$D,4,1),"nincs besorolva"))</f>
        <v>nem kell</v>
      </c>
    </row>
    <row r="700" spans="1:27" x14ac:dyDescent="0.25">
      <c r="A700" s="20" t="s">
        <v>559</v>
      </c>
      <c r="B700" s="20" t="s">
        <v>560</v>
      </c>
      <c r="C700" s="20" t="s">
        <v>1425</v>
      </c>
      <c r="D700" s="20" t="s">
        <v>1240</v>
      </c>
      <c r="E700" s="20" t="s">
        <v>1240</v>
      </c>
      <c r="F700" s="20" t="s">
        <v>1613</v>
      </c>
      <c r="G700" s="20" t="s">
        <v>1242</v>
      </c>
      <c r="H700" s="20" t="s">
        <v>1243</v>
      </c>
      <c r="I700" s="20" t="s">
        <v>459</v>
      </c>
      <c r="J700" s="20" t="s">
        <v>1240</v>
      </c>
      <c r="K700" s="20" t="s">
        <v>1240</v>
      </c>
      <c r="L700" s="20" t="s">
        <v>1618</v>
      </c>
      <c r="M700" s="21">
        <v>45643</v>
      </c>
      <c r="N700" t="str">
        <f t="shared" si="130"/>
        <v/>
      </c>
      <c r="O700" t="str">
        <f t="shared" si="131"/>
        <v/>
      </c>
      <c r="P700" t="str">
        <f t="shared" si="132"/>
        <v>KM1110</v>
      </c>
      <c r="Q700" t="str">
        <f t="shared" si="133"/>
        <v>Egyéb külső személyi juttatások</v>
      </c>
      <c r="R700" t="str">
        <f t="shared" si="134"/>
        <v>KM11</v>
      </c>
      <c r="S700" t="str">
        <f t="shared" si="135"/>
        <v>Személyi</v>
      </c>
      <c r="T700" t="str">
        <f t="shared" si="136"/>
        <v>KM1</v>
      </c>
      <c r="U700" t="str">
        <f t="shared" si="137"/>
        <v>Személyi és járulék</v>
      </c>
      <c r="V700" t="str">
        <f t="shared" si="138"/>
        <v>KM</v>
      </c>
      <c r="W700" t="str">
        <f t="shared" si="139"/>
        <v>Működési kiadások</v>
      </c>
      <c r="X700" t="str">
        <f t="shared" si="140"/>
        <v>KIADASOK</v>
      </c>
      <c r="Y700" t="str">
        <f t="shared" si="141"/>
        <v>Kiadások</v>
      </c>
      <c r="Z700" t="str">
        <f t="shared" si="142"/>
        <v>nem kell</v>
      </c>
      <c r="AA700" t="str">
        <f>IF(L700&lt;&gt;"0006","nem kell",IF(AND(VLOOKUP($A700,pü_tétel_csop!$A:$B,1,1)&lt;=$A700,VLOOKUP($A700,pü_tétel_csop!$A:$B,2,1)&gt;=$A700),VLOOKUP($A700,pü_tétel_csop!$A:$D,4,1),"nincs besorolva"))</f>
        <v>nem kell</v>
      </c>
    </row>
    <row r="701" spans="1:27" x14ac:dyDescent="0.25">
      <c r="A701" s="20" t="s">
        <v>1994</v>
      </c>
      <c r="B701" s="20" t="s">
        <v>1996</v>
      </c>
      <c r="C701" s="20" t="s">
        <v>1996</v>
      </c>
      <c r="D701" s="20" t="s">
        <v>1240</v>
      </c>
      <c r="E701" s="20" t="s">
        <v>1240</v>
      </c>
      <c r="F701" s="20" t="s">
        <v>1613</v>
      </c>
      <c r="G701" s="20" t="s">
        <v>1242</v>
      </c>
      <c r="H701" s="20" t="s">
        <v>1243</v>
      </c>
      <c r="I701" s="20" t="s">
        <v>459</v>
      </c>
      <c r="J701" s="20" t="s">
        <v>1240</v>
      </c>
      <c r="K701" s="20" t="s">
        <v>1240</v>
      </c>
      <c r="L701" s="20" t="s">
        <v>1618</v>
      </c>
      <c r="M701" s="21">
        <v>45643</v>
      </c>
      <c r="N701" t="str">
        <f t="shared" si="130"/>
        <v/>
      </c>
      <c r="O701" t="str">
        <f t="shared" si="131"/>
        <v/>
      </c>
      <c r="P701" t="str">
        <f t="shared" si="132"/>
        <v>KM1111</v>
      </c>
      <c r="Q701" t="str">
        <f t="shared" si="133"/>
        <v>Egyéb bérköltség</v>
      </c>
      <c r="R701" t="str">
        <f t="shared" si="134"/>
        <v>KM11</v>
      </c>
      <c r="S701" t="str">
        <f t="shared" si="135"/>
        <v>Személyi</v>
      </c>
      <c r="T701" t="str">
        <f t="shared" si="136"/>
        <v>KM1</v>
      </c>
      <c r="U701" t="str">
        <f t="shared" si="137"/>
        <v>Személyi és járulék</v>
      </c>
      <c r="V701" t="str">
        <f t="shared" si="138"/>
        <v>KM</v>
      </c>
      <c r="W701" t="str">
        <f t="shared" si="139"/>
        <v>Működési kiadások</v>
      </c>
      <c r="X701" t="str">
        <f t="shared" si="140"/>
        <v>KIADASOK</v>
      </c>
      <c r="Y701" t="str">
        <f t="shared" si="141"/>
        <v>Kiadások</v>
      </c>
      <c r="Z701" t="str">
        <f t="shared" si="142"/>
        <v>nem kell</v>
      </c>
      <c r="AA701" t="str">
        <f>IF(L701&lt;&gt;"0006","nem kell",IF(AND(VLOOKUP($A701,pü_tétel_csop!$A:$B,1,1)&lt;=$A701,VLOOKUP($A701,pü_tétel_csop!$A:$B,2,1)&gt;=$A701),VLOOKUP($A701,pü_tétel_csop!$A:$D,4,1),"nincs besorolva"))</f>
        <v>nem kell</v>
      </c>
    </row>
    <row r="702" spans="1:27" x14ac:dyDescent="0.25">
      <c r="A702" s="20" t="s">
        <v>586</v>
      </c>
      <c r="B702" s="20" t="s">
        <v>587</v>
      </c>
      <c r="C702" s="20" t="s">
        <v>587</v>
      </c>
      <c r="D702" s="20" t="s">
        <v>1240</v>
      </c>
      <c r="E702" s="20" t="s">
        <v>1240</v>
      </c>
      <c r="F702" s="20" t="s">
        <v>1613</v>
      </c>
      <c r="G702" s="20" t="s">
        <v>1242</v>
      </c>
      <c r="H702" s="20" t="s">
        <v>1243</v>
      </c>
      <c r="I702" s="20" t="s">
        <v>457</v>
      </c>
      <c r="J702" s="20" t="s">
        <v>1240</v>
      </c>
      <c r="K702" s="20" t="s">
        <v>1240</v>
      </c>
      <c r="L702" s="20" t="s">
        <v>1616</v>
      </c>
      <c r="M702" s="21">
        <v>45643</v>
      </c>
      <c r="N702" t="str">
        <f t="shared" si="130"/>
        <v/>
      </c>
      <c r="O702" t="str">
        <f t="shared" si="131"/>
        <v/>
      </c>
      <c r="P702" t="str">
        <f t="shared" si="132"/>
        <v/>
      </c>
      <c r="Q702" t="str">
        <f t="shared" si="133"/>
        <v/>
      </c>
      <c r="R702" t="str">
        <f t="shared" si="134"/>
        <v>KM12</v>
      </c>
      <c r="S702" t="str">
        <f t="shared" si="135"/>
        <v>Járulék</v>
      </c>
      <c r="T702" t="str">
        <f t="shared" si="136"/>
        <v>KM1</v>
      </c>
      <c r="U702" t="str">
        <f t="shared" si="137"/>
        <v>Személyi és járulék</v>
      </c>
      <c r="V702" t="str">
        <f t="shared" si="138"/>
        <v>KM</v>
      </c>
      <c r="W702" t="str">
        <f t="shared" si="139"/>
        <v>Működési kiadások</v>
      </c>
      <c r="X702" t="str">
        <f t="shared" si="140"/>
        <v>KIADASOK</v>
      </c>
      <c r="Y702" t="str">
        <f t="shared" si="141"/>
        <v>Kiadások</v>
      </c>
      <c r="Z702" t="str">
        <f t="shared" si="142"/>
        <v>nem kell</v>
      </c>
      <c r="AA702" t="str">
        <f>IF(L702&lt;&gt;"0006","nem kell",IF(AND(VLOOKUP($A702,pü_tétel_csop!$A:$B,1,1)&lt;=$A702,VLOOKUP($A702,pü_tétel_csop!$A:$B,2,1)&gt;=$A702),VLOOKUP($A702,pü_tétel_csop!$A:$D,4,1),"nincs besorolva"))</f>
        <v>nem kell</v>
      </c>
    </row>
    <row r="703" spans="1:27" x14ac:dyDescent="0.25">
      <c r="A703" s="20" t="s">
        <v>588</v>
      </c>
      <c r="B703" s="20" t="s">
        <v>589</v>
      </c>
      <c r="C703" s="20" t="s">
        <v>1647</v>
      </c>
      <c r="D703" s="20" t="s">
        <v>1240</v>
      </c>
      <c r="E703" s="20" t="s">
        <v>1240</v>
      </c>
      <c r="F703" s="20" t="s">
        <v>1613</v>
      </c>
      <c r="G703" s="20" t="s">
        <v>1242</v>
      </c>
      <c r="H703" s="20" t="s">
        <v>1243</v>
      </c>
      <c r="I703" s="20" t="s">
        <v>586</v>
      </c>
      <c r="J703" s="20" t="s">
        <v>1240</v>
      </c>
      <c r="K703" s="20" t="s">
        <v>1240</v>
      </c>
      <c r="L703" s="20" t="s">
        <v>1618</v>
      </c>
      <c r="M703" s="21">
        <v>45643</v>
      </c>
      <c r="N703" t="str">
        <f t="shared" si="130"/>
        <v/>
      </c>
      <c r="O703" t="str">
        <f t="shared" si="131"/>
        <v/>
      </c>
      <c r="P703" t="str">
        <f t="shared" si="132"/>
        <v>KM1201</v>
      </c>
      <c r="Q703" t="str">
        <f t="shared" si="133"/>
        <v>Munkaadókat terhelő járulékok</v>
      </c>
      <c r="R703" t="str">
        <f t="shared" si="134"/>
        <v>KM12</v>
      </c>
      <c r="S703" t="str">
        <f t="shared" si="135"/>
        <v>Járulék</v>
      </c>
      <c r="T703" t="str">
        <f t="shared" si="136"/>
        <v>KM1</v>
      </c>
      <c r="U703" t="str">
        <f t="shared" si="137"/>
        <v>Személyi és járulék</v>
      </c>
      <c r="V703" t="str">
        <f t="shared" si="138"/>
        <v>KM</v>
      </c>
      <c r="W703" t="str">
        <f t="shared" si="139"/>
        <v>Működési kiadások</v>
      </c>
      <c r="X703" t="str">
        <f t="shared" si="140"/>
        <v>KIADASOK</v>
      </c>
      <c r="Y703" t="str">
        <f t="shared" si="141"/>
        <v>Kiadások</v>
      </c>
      <c r="Z703" t="str">
        <f t="shared" si="142"/>
        <v>nem kell</v>
      </c>
      <c r="AA703" t="str">
        <f>IF(L703&lt;&gt;"0006","nem kell",IF(AND(VLOOKUP($A703,pü_tétel_csop!$A:$B,1,1)&lt;=$A703,VLOOKUP($A703,pü_tétel_csop!$A:$B,2,1)&gt;=$A703),VLOOKUP($A703,pü_tétel_csop!$A:$D,4,1),"nincs besorolva"))</f>
        <v>nem kell</v>
      </c>
    </row>
    <row r="704" spans="1:27" x14ac:dyDescent="0.25">
      <c r="A704" s="20" t="s">
        <v>602</v>
      </c>
      <c r="B704" s="20" t="s">
        <v>603</v>
      </c>
      <c r="C704" s="20" t="s">
        <v>1648</v>
      </c>
      <c r="D704" s="20" t="s">
        <v>1240</v>
      </c>
      <c r="E704" s="20" t="s">
        <v>1240</v>
      </c>
      <c r="F704" s="20" t="s">
        <v>1613</v>
      </c>
      <c r="G704" s="20" t="s">
        <v>1242</v>
      </c>
      <c r="H704" s="20" t="s">
        <v>1243</v>
      </c>
      <c r="I704" s="20" t="s">
        <v>455</v>
      </c>
      <c r="J704" s="20" t="s">
        <v>1240</v>
      </c>
      <c r="K704" s="20" t="s">
        <v>1240</v>
      </c>
      <c r="L704" s="20" t="s">
        <v>1615</v>
      </c>
      <c r="M704" s="21">
        <v>45643</v>
      </c>
      <c r="N704" t="str">
        <f t="shared" si="130"/>
        <v/>
      </c>
      <c r="O704" t="str">
        <f t="shared" si="131"/>
        <v/>
      </c>
      <c r="P704" t="str">
        <f t="shared" si="132"/>
        <v/>
      </c>
      <c r="Q704" t="str">
        <f t="shared" si="133"/>
        <v/>
      </c>
      <c r="R704" t="str">
        <f t="shared" si="134"/>
        <v/>
      </c>
      <c r="S704" t="str">
        <f t="shared" si="135"/>
        <v/>
      </c>
      <c r="T704" t="str">
        <f t="shared" si="136"/>
        <v>KM2</v>
      </c>
      <c r="U704" t="str">
        <f t="shared" si="137"/>
        <v>Dologi és egyéb működési</v>
      </c>
      <c r="V704" t="str">
        <f t="shared" si="138"/>
        <v>KM</v>
      </c>
      <c r="W704" t="str">
        <f t="shared" si="139"/>
        <v>Működési kiadások</v>
      </c>
      <c r="X704" t="str">
        <f t="shared" si="140"/>
        <v>KIADASOK</v>
      </c>
      <c r="Y704" t="str">
        <f t="shared" si="141"/>
        <v>Kiadások</v>
      </c>
      <c r="Z704" t="str">
        <f t="shared" si="142"/>
        <v>nem kell</v>
      </c>
      <c r="AA704" t="str">
        <f>IF(L704&lt;&gt;"0006","nem kell",IF(AND(VLOOKUP($A704,pü_tétel_csop!$A:$B,1,1)&lt;=$A704,VLOOKUP($A704,pü_tétel_csop!$A:$B,2,1)&gt;=$A704),VLOOKUP($A704,pü_tétel_csop!$A:$D,4,1),"nincs besorolva"))</f>
        <v>nem kell</v>
      </c>
    </row>
    <row r="705" spans="1:27" x14ac:dyDescent="0.25">
      <c r="A705" s="20" t="s">
        <v>604</v>
      </c>
      <c r="B705" s="20" t="s">
        <v>603</v>
      </c>
      <c r="C705" s="20" t="s">
        <v>1648</v>
      </c>
      <c r="D705" s="20" t="s">
        <v>1240</v>
      </c>
      <c r="E705" s="20" t="s">
        <v>1240</v>
      </c>
      <c r="F705" s="20" t="s">
        <v>1613</v>
      </c>
      <c r="G705" s="20" t="s">
        <v>1242</v>
      </c>
      <c r="H705" s="20" t="s">
        <v>1243</v>
      </c>
      <c r="I705" s="20" t="s">
        <v>602</v>
      </c>
      <c r="J705" s="20" t="s">
        <v>1240</v>
      </c>
      <c r="K705" s="20" t="s">
        <v>1240</v>
      </c>
      <c r="L705" s="20" t="s">
        <v>1616</v>
      </c>
      <c r="M705" s="21">
        <v>45643</v>
      </c>
      <c r="N705" t="str">
        <f t="shared" si="130"/>
        <v/>
      </c>
      <c r="O705" t="str">
        <f t="shared" si="131"/>
        <v/>
      </c>
      <c r="P705" t="str">
        <f t="shared" si="132"/>
        <v/>
      </c>
      <c r="Q705" t="str">
        <f t="shared" si="133"/>
        <v/>
      </c>
      <c r="R705" t="str">
        <f t="shared" si="134"/>
        <v>KM21</v>
      </c>
      <c r="S705" t="str">
        <f t="shared" si="135"/>
        <v>Dologi és egyéb működési</v>
      </c>
      <c r="T705" t="str">
        <f t="shared" si="136"/>
        <v>KM2</v>
      </c>
      <c r="U705" t="str">
        <f t="shared" si="137"/>
        <v>Dologi és egyéb működési</v>
      </c>
      <c r="V705" t="str">
        <f t="shared" si="138"/>
        <v>KM</v>
      </c>
      <c r="W705" t="str">
        <f t="shared" si="139"/>
        <v>Működési kiadások</v>
      </c>
      <c r="X705" t="str">
        <f t="shared" si="140"/>
        <v>KIADASOK</v>
      </c>
      <c r="Y705" t="str">
        <f t="shared" si="141"/>
        <v>Kiadások</v>
      </c>
      <c r="Z705" t="str">
        <f t="shared" si="142"/>
        <v>nem kell</v>
      </c>
      <c r="AA705" t="str">
        <f>IF(L705&lt;&gt;"0006","nem kell",IF(AND(VLOOKUP($A705,pü_tétel_csop!$A:$B,1,1)&lt;=$A705,VLOOKUP($A705,pü_tétel_csop!$A:$B,2,1)&gt;=$A705),VLOOKUP($A705,pü_tétel_csop!$A:$D,4,1),"nincs besorolva"))</f>
        <v>nem kell</v>
      </c>
    </row>
    <row r="706" spans="1:27" x14ac:dyDescent="0.25">
      <c r="A706" s="20" t="s">
        <v>605</v>
      </c>
      <c r="B706" s="20" t="s">
        <v>606</v>
      </c>
      <c r="C706" s="20" t="s">
        <v>1649</v>
      </c>
      <c r="D706" s="20" t="s">
        <v>1240</v>
      </c>
      <c r="E706" s="20" t="s">
        <v>1240</v>
      </c>
      <c r="F706" s="20" t="s">
        <v>1613</v>
      </c>
      <c r="G706" s="20" t="s">
        <v>1242</v>
      </c>
      <c r="H706" s="20" t="s">
        <v>1243</v>
      </c>
      <c r="I706" s="20" t="s">
        <v>604</v>
      </c>
      <c r="J706" s="20" t="s">
        <v>1240</v>
      </c>
      <c r="K706" s="20" t="s">
        <v>1240</v>
      </c>
      <c r="L706" s="20" t="s">
        <v>1618</v>
      </c>
      <c r="M706" s="21">
        <v>45643</v>
      </c>
      <c r="N706" t="str">
        <f t="shared" ref="N706:N769" si="143">IF(VALUE($L706)=VALUE(LEFT(N$1,1)),$A706,"")</f>
        <v/>
      </c>
      <c r="O706" t="str">
        <f t="shared" ref="O706:O769" si="144">IFERROR(VLOOKUP(N706,$A:$B,2,0),"")</f>
        <v/>
      </c>
      <c r="P706" t="str">
        <f t="shared" ref="P706:P769" si="145">IF(VALUE($L706)=VALUE(LEFT(P$1,1)),$A706,IF(N706="","",VLOOKUP($I706,$A:$B,1,0)))</f>
        <v>KM2101</v>
      </c>
      <c r="Q706" t="str">
        <f t="shared" ref="Q706:Q769" si="146">IFERROR(VLOOKUP(P706,$A:$B,2,0),"")</f>
        <v>Szakmai anyagok beszerzése</v>
      </c>
      <c r="R706" t="str">
        <f t="shared" ref="R706:R769" si="147">IF(VALUE($L706)=VALUE(LEFT(R$1,1)),$A706,IF(P706="","",VLOOKUP(P706,$A:$I,9,0)))</f>
        <v>KM21</v>
      </c>
      <c r="S706" t="str">
        <f t="shared" ref="S706:S769" si="148">IFERROR(VLOOKUP(R706,$A:$B,2,0),"")</f>
        <v>Dologi és egyéb működési</v>
      </c>
      <c r="T706" t="str">
        <f t="shared" ref="T706:T769" si="149">IF(VALUE($L706)=VALUE(LEFT(T$1,1)),$A706,IF(R706="","",VLOOKUP(R706,$A:$I,9,0)))</f>
        <v>KM2</v>
      </c>
      <c r="U706" t="str">
        <f t="shared" ref="U706:U769" si="150">IFERROR(VLOOKUP(T706,$A:$B,2,0),"")</f>
        <v>Dologi és egyéb működési</v>
      </c>
      <c r="V706" t="str">
        <f t="shared" ref="V706:V769" si="151">IF(VALUE($L706)=VALUE(LEFT(V$1,1)),$A706,IF(T706="","",VLOOKUP(T706,$A:$I,9,0)))</f>
        <v>KM</v>
      </c>
      <c r="W706" t="str">
        <f t="shared" ref="W706:W769" si="152">IFERROR(VLOOKUP(V706,$A:$B,2,0),"")</f>
        <v>Működési kiadások</v>
      </c>
      <c r="X706" t="str">
        <f t="shared" ref="X706:X769" si="153">IF(VALUE($L706)=VALUE(LEFT(X$1,1)),$A706,IF(V706="","",VLOOKUP(V706,$A:$I,9,0)))</f>
        <v>KIADASOK</v>
      </c>
      <c r="Y706" t="str">
        <f t="shared" ref="Y706:Y769" si="154">IFERROR(VLOOKUP(X706,$A:$B,2,0),"")</f>
        <v>Kiadások</v>
      </c>
      <c r="Z706" t="str">
        <f t="shared" ref="Z706:Z769" si="155">IF(ISERROR(VLOOKUP(A706,$I:$I,1,0)),"kell","nem kell")</f>
        <v>nem kell</v>
      </c>
      <c r="AA706" t="str">
        <f>IF(L706&lt;&gt;"0006","nem kell",IF(AND(VLOOKUP($A706,pü_tétel_csop!$A:$B,1,1)&lt;=$A706,VLOOKUP($A706,pü_tétel_csop!$A:$B,2,1)&gt;=$A706),VLOOKUP($A706,pü_tétel_csop!$A:$D,4,1),"nincs besorolva"))</f>
        <v>nem kell</v>
      </c>
    </row>
    <row r="707" spans="1:27" x14ac:dyDescent="0.25">
      <c r="A707" s="20" t="s">
        <v>682</v>
      </c>
      <c r="B707" s="20" t="s">
        <v>683</v>
      </c>
      <c r="C707" s="20" t="s">
        <v>1650</v>
      </c>
      <c r="D707" s="20" t="s">
        <v>1240</v>
      </c>
      <c r="E707" s="20" t="s">
        <v>1240</v>
      </c>
      <c r="F707" s="20" t="s">
        <v>1613</v>
      </c>
      <c r="G707" s="20" t="s">
        <v>1242</v>
      </c>
      <c r="H707" s="20" t="s">
        <v>1243</v>
      </c>
      <c r="I707" s="20" t="s">
        <v>604</v>
      </c>
      <c r="J707" s="20" t="s">
        <v>1240</v>
      </c>
      <c r="K707" s="20" t="s">
        <v>1240</v>
      </c>
      <c r="L707" s="20" t="s">
        <v>1618</v>
      </c>
      <c r="M707" s="21">
        <v>45643</v>
      </c>
      <c r="N707" t="str">
        <f t="shared" si="143"/>
        <v/>
      </c>
      <c r="O707" t="str">
        <f t="shared" si="144"/>
        <v/>
      </c>
      <c r="P707" t="str">
        <f t="shared" si="145"/>
        <v>KM2102</v>
      </c>
      <c r="Q707" t="str">
        <f t="shared" si="146"/>
        <v>Üzemeltetési anyagok beszerzése</v>
      </c>
      <c r="R707" t="str">
        <f t="shared" si="147"/>
        <v>KM21</v>
      </c>
      <c r="S707" t="str">
        <f t="shared" si="148"/>
        <v>Dologi és egyéb működési</v>
      </c>
      <c r="T707" t="str">
        <f t="shared" si="149"/>
        <v>KM2</v>
      </c>
      <c r="U707" t="str">
        <f t="shared" si="150"/>
        <v>Dologi és egyéb működési</v>
      </c>
      <c r="V707" t="str">
        <f t="shared" si="151"/>
        <v>KM</v>
      </c>
      <c r="W707" t="str">
        <f t="shared" si="152"/>
        <v>Működési kiadások</v>
      </c>
      <c r="X707" t="str">
        <f t="shared" si="153"/>
        <v>KIADASOK</v>
      </c>
      <c r="Y707" t="str">
        <f t="shared" si="154"/>
        <v>Kiadások</v>
      </c>
      <c r="Z707" t="str">
        <f t="shared" si="155"/>
        <v>nem kell</v>
      </c>
      <c r="AA707" t="str">
        <f>IF(L707&lt;&gt;"0006","nem kell",IF(AND(VLOOKUP($A707,pü_tétel_csop!$A:$B,1,1)&lt;=$A707,VLOOKUP($A707,pü_tétel_csop!$A:$B,2,1)&gt;=$A707),VLOOKUP($A707,pü_tétel_csop!$A:$D,4,1),"nincs besorolva"))</f>
        <v>nem kell</v>
      </c>
    </row>
    <row r="708" spans="1:27" x14ac:dyDescent="0.25">
      <c r="A708" s="20" t="s">
        <v>706</v>
      </c>
      <c r="B708" s="20" t="s">
        <v>707</v>
      </c>
      <c r="C708" s="20" t="s">
        <v>707</v>
      </c>
      <c r="D708" s="20" t="s">
        <v>1240</v>
      </c>
      <c r="E708" s="20" t="s">
        <v>1240</v>
      </c>
      <c r="F708" s="20" t="s">
        <v>1613</v>
      </c>
      <c r="G708" s="20" t="s">
        <v>1242</v>
      </c>
      <c r="H708" s="20" t="s">
        <v>1243</v>
      </c>
      <c r="I708" s="20" t="s">
        <v>604</v>
      </c>
      <c r="J708" s="20" t="s">
        <v>1240</v>
      </c>
      <c r="K708" s="20" t="s">
        <v>1240</v>
      </c>
      <c r="L708" s="20" t="s">
        <v>1618</v>
      </c>
      <c r="M708" s="21">
        <v>45643</v>
      </c>
      <c r="N708" t="str">
        <f t="shared" si="143"/>
        <v/>
      </c>
      <c r="O708" t="str">
        <f t="shared" si="144"/>
        <v/>
      </c>
      <c r="P708" t="str">
        <f t="shared" si="145"/>
        <v>KM2103</v>
      </c>
      <c r="Q708" t="str">
        <f t="shared" si="146"/>
        <v>Árubeszerzés</v>
      </c>
      <c r="R708" t="str">
        <f t="shared" si="147"/>
        <v>KM21</v>
      </c>
      <c r="S708" t="str">
        <f t="shared" si="148"/>
        <v>Dologi és egyéb működési</v>
      </c>
      <c r="T708" t="str">
        <f t="shared" si="149"/>
        <v>KM2</v>
      </c>
      <c r="U708" t="str">
        <f t="shared" si="150"/>
        <v>Dologi és egyéb működési</v>
      </c>
      <c r="V708" t="str">
        <f t="shared" si="151"/>
        <v>KM</v>
      </c>
      <c r="W708" t="str">
        <f t="shared" si="152"/>
        <v>Működési kiadások</v>
      </c>
      <c r="X708" t="str">
        <f t="shared" si="153"/>
        <v>KIADASOK</v>
      </c>
      <c r="Y708" t="str">
        <f t="shared" si="154"/>
        <v>Kiadások</v>
      </c>
      <c r="Z708" t="str">
        <f t="shared" si="155"/>
        <v>nem kell</v>
      </c>
      <c r="AA708" t="str">
        <f>IF(L708&lt;&gt;"0006","nem kell",IF(AND(VLOOKUP($A708,pü_tétel_csop!$A:$B,1,1)&lt;=$A708,VLOOKUP($A708,pü_tétel_csop!$A:$B,2,1)&gt;=$A708),VLOOKUP($A708,pü_tétel_csop!$A:$D,4,1),"nincs besorolva"))</f>
        <v>nem kell</v>
      </c>
    </row>
    <row r="709" spans="1:27" x14ac:dyDescent="0.25">
      <c r="A709" s="20" t="s">
        <v>724</v>
      </c>
      <c r="B709" s="20" t="s">
        <v>725</v>
      </c>
      <c r="C709" s="20" t="s">
        <v>1651</v>
      </c>
      <c r="D709" s="20" t="s">
        <v>1240</v>
      </c>
      <c r="E709" s="20" t="s">
        <v>1240</v>
      </c>
      <c r="F709" s="20" t="s">
        <v>1613</v>
      </c>
      <c r="G709" s="20" t="s">
        <v>1242</v>
      </c>
      <c r="H709" s="20" t="s">
        <v>1243</v>
      </c>
      <c r="I709" s="20" t="s">
        <v>604</v>
      </c>
      <c r="J709" s="20" t="s">
        <v>1240</v>
      </c>
      <c r="K709" s="20" t="s">
        <v>1240</v>
      </c>
      <c r="L709" s="20" t="s">
        <v>1618</v>
      </c>
      <c r="M709" s="21">
        <v>45643</v>
      </c>
      <c r="N709" t="str">
        <f t="shared" si="143"/>
        <v/>
      </c>
      <c r="O709" t="str">
        <f t="shared" si="144"/>
        <v/>
      </c>
      <c r="P709" t="str">
        <f t="shared" si="145"/>
        <v>KM2104</v>
      </c>
      <c r="Q709" t="str">
        <f t="shared" si="146"/>
        <v>Szakmai tevékenységet segítő szolgált.</v>
      </c>
      <c r="R709" t="str">
        <f t="shared" si="147"/>
        <v>KM21</v>
      </c>
      <c r="S709" t="str">
        <f t="shared" si="148"/>
        <v>Dologi és egyéb működési</v>
      </c>
      <c r="T709" t="str">
        <f t="shared" si="149"/>
        <v>KM2</v>
      </c>
      <c r="U709" t="str">
        <f t="shared" si="150"/>
        <v>Dologi és egyéb működési</v>
      </c>
      <c r="V709" t="str">
        <f t="shared" si="151"/>
        <v>KM</v>
      </c>
      <c r="W709" t="str">
        <f t="shared" si="152"/>
        <v>Működési kiadások</v>
      </c>
      <c r="X709" t="str">
        <f t="shared" si="153"/>
        <v>KIADASOK</v>
      </c>
      <c r="Y709" t="str">
        <f t="shared" si="154"/>
        <v>Kiadások</v>
      </c>
      <c r="Z709" t="str">
        <f t="shared" si="155"/>
        <v>nem kell</v>
      </c>
      <c r="AA709" t="str">
        <f>IF(L709&lt;&gt;"0006","nem kell",IF(AND(VLOOKUP($A709,pü_tétel_csop!$A:$B,1,1)&lt;=$A709,VLOOKUP($A709,pü_tétel_csop!$A:$B,2,1)&gt;=$A709),VLOOKUP($A709,pü_tétel_csop!$A:$D,4,1),"nincs besorolva"))</f>
        <v>nem kell</v>
      </c>
    </row>
    <row r="710" spans="1:27" x14ac:dyDescent="0.25">
      <c r="A710" s="20" t="s">
        <v>780</v>
      </c>
      <c r="B710" s="20" t="s">
        <v>781</v>
      </c>
      <c r="C710" s="20" t="s">
        <v>1652</v>
      </c>
      <c r="D710" s="20" t="s">
        <v>1240</v>
      </c>
      <c r="E710" s="20" t="s">
        <v>1240</v>
      </c>
      <c r="F710" s="20" t="s">
        <v>1613</v>
      </c>
      <c r="G710" s="20" t="s">
        <v>1242</v>
      </c>
      <c r="H710" s="20" t="s">
        <v>1243</v>
      </c>
      <c r="I710" s="20" t="s">
        <v>604</v>
      </c>
      <c r="J710" s="20" t="s">
        <v>1240</v>
      </c>
      <c r="K710" s="20" t="s">
        <v>1240</v>
      </c>
      <c r="L710" s="20" t="s">
        <v>1618</v>
      </c>
      <c r="M710" s="21">
        <v>45643</v>
      </c>
      <c r="N710" t="str">
        <f t="shared" si="143"/>
        <v/>
      </c>
      <c r="O710" t="str">
        <f t="shared" si="144"/>
        <v/>
      </c>
      <c r="P710" t="str">
        <f t="shared" si="145"/>
        <v>KM2105</v>
      </c>
      <c r="Q710" t="str">
        <f t="shared" si="146"/>
        <v>Bérleti és lízing díjak</v>
      </c>
      <c r="R710" t="str">
        <f t="shared" si="147"/>
        <v>KM21</v>
      </c>
      <c r="S710" t="str">
        <f t="shared" si="148"/>
        <v>Dologi és egyéb működési</v>
      </c>
      <c r="T710" t="str">
        <f t="shared" si="149"/>
        <v>KM2</v>
      </c>
      <c r="U710" t="str">
        <f t="shared" si="150"/>
        <v>Dologi és egyéb működési</v>
      </c>
      <c r="V710" t="str">
        <f t="shared" si="151"/>
        <v>KM</v>
      </c>
      <c r="W710" t="str">
        <f t="shared" si="152"/>
        <v>Működési kiadások</v>
      </c>
      <c r="X710" t="str">
        <f t="shared" si="153"/>
        <v>KIADASOK</v>
      </c>
      <c r="Y710" t="str">
        <f t="shared" si="154"/>
        <v>Kiadások</v>
      </c>
      <c r="Z710" t="str">
        <f t="shared" si="155"/>
        <v>nem kell</v>
      </c>
      <c r="AA710" t="str">
        <f>IF(L710&lt;&gt;"0006","nem kell",IF(AND(VLOOKUP($A710,pü_tétel_csop!$A:$B,1,1)&lt;=$A710,VLOOKUP($A710,pü_tétel_csop!$A:$B,2,1)&gt;=$A710),VLOOKUP($A710,pü_tétel_csop!$A:$D,4,1),"nincs besorolva"))</f>
        <v>nem kell</v>
      </c>
    </row>
    <row r="711" spans="1:27" x14ac:dyDescent="0.25">
      <c r="A711" s="20" t="s">
        <v>800</v>
      </c>
      <c r="B711" s="20" t="s">
        <v>801</v>
      </c>
      <c r="C711" s="20" t="s">
        <v>1653</v>
      </c>
      <c r="D711" s="20" t="s">
        <v>1240</v>
      </c>
      <c r="E711" s="20" t="s">
        <v>1240</v>
      </c>
      <c r="F711" s="20" t="s">
        <v>1613</v>
      </c>
      <c r="G711" s="20" t="s">
        <v>1242</v>
      </c>
      <c r="H711" s="20" t="s">
        <v>1243</v>
      </c>
      <c r="I711" s="20" t="s">
        <v>604</v>
      </c>
      <c r="J711" s="20" t="s">
        <v>1240</v>
      </c>
      <c r="K711" s="20" t="s">
        <v>1240</v>
      </c>
      <c r="L711" s="20" t="s">
        <v>1618</v>
      </c>
      <c r="M711" s="21">
        <v>45643</v>
      </c>
      <c r="N711" t="str">
        <f t="shared" si="143"/>
        <v/>
      </c>
      <c r="O711" t="str">
        <f t="shared" si="144"/>
        <v/>
      </c>
      <c r="P711" t="str">
        <f t="shared" si="145"/>
        <v>KM2106</v>
      </c>
      <c r="Q711" t="str">
        <f t="shared" si="146"/>
        <v>Karbantartási, kisjavítási szolgált.</v>
      </c>
      <c r="R711" t="str">
        <f t="shared" si="147"/>
        <v>KM21</v>
      </c>
      <c r="S711" t="str">
        <f t="shared" si="148"/>
        <v>Dologi és egyéb működési</v>
      </c>
      <c r="T711" t="str">
        <f t="shared" si="149"/>
        <v>KM2</v>
      </c>
      <c r="U711" t="str">
        <f t="shared" si="150"/>
        <v>Dologi és egyéb működési</v>
      </c>
      <c r="V711" t="str">
        <f t="shared" si="151"/>
        <v>KM</v>
      </c>
      <c r="W711" t="str">
        <f t="shared" si="152"/>
        <v>Működési kiadások</v>
      </c>
      <c r="X711" t="str">
        <f t="shared" si="153"/>
        <v>KIADASOK</v>
      </c>
      <c r="Y711" t="str">
        <f t="shared" si="154"/>
        <v>Kiadások</v>
      </c>
      <c r="Z711" t="str">
        <f t="shared" si="155"/>
        <v>nem kell</v>
      </c>
      <c r="AA711" t="str">
        <f>IF(L711&lt;&gt;"0006","nem kell",IF(AND(VLOOKUP($A711,pü_tétel_csop!$A:$B,1,1)&lt;=$A711,VLOOKUP($A711,pü_tétel_csop!$A:$B,2,1)&gt;=$A711),VLOOKUP($A711,pü_tétel_csop!$A:$D,4,1),"nincs besorolva"))</f>
        <v>nem kell</v>
      </c>
    </row>
    <row r="712" spans="1:27" x14ac:dyDescent="0.25">
      <c r="A712" s="20" t="s">
        <v>810</v>
      </c>
      <c r="B712" s="20" t="s">
        <v>811</v>
      </c>
      <c r="C712" s="20" t="s">
        <v>1654</v>
      </c>
      <c r="D712" s="20" t="s">
        <v>1240</v>
      </c>
      <c r="E712" s="20" t="s">
        <v>1240</v>
      </c>
      <c r="F712" s="20" t="s">
        <v>1613</v>
      </c>
      <c r="G712" s="20" t="s">
        <v>1242</v>
      </c>
      <c r="H712" s="20" t="s">
        <v>1243</v>
      </c>
      <c r="I712" s="20" t="s">
        <v>604</v>
      </c>
      <c r="J712" s="20" t="s">
        <v>1240</v>
      </c>
      <c r="K712" s="20" t="s">
        <v>1240</v>
      </c>
      <c r="L712" s="20" t="s">
        <v>1618</v>
      </c>
      <c r="M712" s="21">
        <v>45643</v>
      </c>
      <c r="N712" t="str">
        <f t="shared" si="143"/>
        <v/>
      </c>
      <c r="O712" t="str">
        <f t="shared" si="144"/>
        <v/>
      </c>
      <c r="P712" t="str">
        <f t="shared" si="145"/>
        <v>KM2107</v>
      </c>
      <c r="Q712" t="str">
        <f t="shared" si="146"/>
        <v>Reklám- és propagandakiadások</v>
      </c>
      <c r="R712" t="str">
        <f t="shared" si="147"/>
        <v>KM21</v>
      </c>
      <c r="S712" t="str">
        <f t="shared" si="148"/>
        <v>Dologi és egyéb működési</v>
      </c>
      <c r="T712" t="str">
        <f t="shared" si="149"/>
        <v>KM2</v>
      </c>
      <c r="U712" t="str">
        <f t="shared" si="150"/>
        <v>Dologi és egyéb működési</v>
      </c>
      <c r="V712" t="str">
        <f t="shared" si="151"/>
        <v>KM</v>
      </c>
      <c r="W712" t="str">
        <f t="shared" si="152"/>
        <v>Működési kiadások</v>
      </c>
      <c r="X712" t="str">
        <f t="shared" si="153"/>
        <v>KIADASOK</v>
      </c>
      <c r="Y712" t="str">
        <f t="shared" si="154"/>
        <v>Kiadások</v>
      </c>
      <c r="Z712" t="str">
        <f t="shared" si="155"/>
        <v>nem kell</v>
      </c>
      <c r="AA712" t="str">
        <f>IF(L712&lt;&gt;"0006","nem kell",IF(AND(VLOOKUP($A712,pü_tétel_csop!$A:$B,1,1)&lt;=$A712,VLOOKUP($A712,pü_tétel_csop!$A:$B,2,1)&gt;=$A712),VLOOKUP($A712,pü_tétel_csop!$A:$D,4,1),"nincs besorolva"))</f>
        <v>nem kell</v>
      </c>
    </row>
    <row r="713" spans="1:27" x14ac:dyDescent="0.25">
      <c r="A713" s="20" t="s">
        <v>814</v>
      </c>
      <c r="B713" s="20" t="s">
        <v>815</v>
      </c>
      <c r="C713" s="20" t="s">
        <v>1655</v>
      </c>
      <c r="D713" s="20" t="s">
        <v>1240</v>
      </c>
      <c r="E713" s="20" t="s">
        <v>1240</v>
      </c>
      <c r="F713" s="20" t="s">
        <v>1613</v>
      </c>
      <c r="G713" s="20" t="s">
        <v>1242</v>
      </c>
      <c r="H713" s="20" t="s">
        <v>1243</v>
      </c>
      <c r="I713" s="20" t="s">
        <v>604</v>
      </c>
      <c r="J713" s="20" t="s">
        <v>1240</v>
      </c>
      <c r="K713" s="20" t="s">
        <v>1240</v>
      </c>
      <c r="L713" s="20" t="s">
        <v>1618</v>
      </c>
      <c r="M713" s="21">
        <v>45643</v>
      </c>
      <c r="N713" t="str">
        <f t="shared" si="143"/>
        <v/>
      </c>
      <c r="O713" t="str">
        <f t="shared" si="144"/>
        <v/>
      </c>
      <c r="P713" t="str">
        <f t="shared" si="145"/>
        <v>KM2108</v>
      </c>
      <c r="Q713" t="str">
        <f t="shared" si="146"/>
        <v>Kiküldetések kiadásai</v>
      </c>
      <c r="R713" t="str">
        <f t="shared" si="147"/>
        <v>KM21</v>
      </c>
      <c r="S713" t="str">
        <f t="shared" si="148"/>
        <v>Dologi és egyéb működési</v>
      </c>
      <c r="T713" t="str">
        <f t="shared" si="149"/>
        <v>KM2</v>
      </c>
      <c r="U713" t="str">
        <f t="shared" si="150"/>
        <v>Dologi és egyéb működési</v>
      </c>
      <c r="V713" t="str">
        <f t="shared" si="151"/>
        <v>KM</v>
      </c>
      <c r="W713" t="str">
        <f t="shared" si="152"/>
        <v>Működési kiadások</v>
      </c>
      <c r="X713" t="str">
        <f t="shared" si="153"/>
        <v>KIADASOK</v>
      </c>
      <c r="Y713" t="str">
        <f t="shared" si="154"/>
        <v>Kiadások</v>
      </c>
      <c r="Z713" t="str">
        <f t="shared" si="155"/>
        <v>nem kell</v>
      </c>
      <c r="AA713" t="str">
        <f>IF(L713&lt;&gt;"0006","nem kell",IF(AND(VLOOKUP($A713,pü_tétel_csop!$A:$B,1,1)&lt;=$A713,VLOOKUP($A713,pü_tétel_csop!$A:$B,2,1)&gt;=$A713),VLOOKUP($A713,pü_tétel_csop!$A:$D,4,1),"nincs besorolva"))</f>
        <v>nem kell</v>
      </c>
    </row>
    <row r="714" spans="1:27" x14ac:dyDescent="0.25">
      <c r="A714" s="20" t="s">
        <v>848</v>
      </c>
      <c r="B714" s="20" t="s">
        <v>849</v>
      </c>
      <c r="C714" s="20" t="s">
        <v>849</v>
      </c>
      <c r="D714" s="20" t="s">
        <v>1240</v>
      </c>
      <c r="E714" s="20" t="s">
        <v>1240</v>
      </c>
      <c r="F714" s="20" t="s">
        <v>1613</v>
      </c>
      <c r="G714" s="20" t="s">
        <v>1242</v>
      </c>
      <c r="H714" s="20" t="s">
        <v>1243</v>
      </c>
      <c r="I714" s="20" t="s">
        <v>604</v>
      </c>
      <c r="J714" s="20" t="s">
        <v>1240</v>
      </c>
      <c r="K714" s="20" t="s">
        <v>1240</v>
      </c>
      <c r="L714" s="20" t="s">
        <v>1618</v>
      </c>
      <c r="M714" s="21">
        <v>45643</v>
      </c>
      <c r="N714" t="str">
        <f t="shared" si="143"/>
        <v/>
      </c>
      <c r="O714" t="str">
        <f t="shared" si="144"/>
        <v/>
      </c>
      <c r="P714" t="str">
        <f t="shared" si="145"/>
        <v>KM2109</v>
      </c>
      <c r="Q714" t="str">
        <f t="shared" si="146"/>
        <v>Közüzemi díjak</v>
      </c>
      <c r="R714" t="str">
        <f t="shared" si="147"/>
        <v>KM21</v>
      </c>
      <c r="S714" t="str">
        <f t="shared" si="148"/>
        <v>Dologi és egyéb működési</v>
      </c>
      <c r="T714" t="str">
        <f t="shared" si="149"/>
        <v>KM2</v>
      </c>
      <c r="U714" t="str">
        <f t="shared" si="150"/>
        <v>Dologi és egyéb működési</v>
      </c>
      <c r="V714" t="str">
        <f t="shared" si="151"/>
        <v>KM</v>
      </c>
      <c r="W714" t="str">
        <f t="shared" si="152"/>
        <v>Működési kiadások</v>
      </c>
      <c r="X714" t="str">
        <f t="shared" si="153"/>
        <v>KIADASOK</v>
      </c>
      <c r="Y714" t="str">
        <f t="shared" si="154"/>
        <v>Kiadások</v>
      </c>
      <c r="Z714" t="str">
        <f t="shared" si="155"/>
        <v>nem kell</v>
      </c>
      <c r="AA714" t="str">
        <f>IF(L714&lt;&gt;"0006","nem kell",IF(AND(VLOOKUP($A714,pü_tétel_csop!$A:$B,1,1)&lt;=$A714,VLOOKUP($A714,pü_tétel_csop!$A:$B,2,1)&gt;=$A714),VLOOKUP($A714,pü_tétel_csop!$A:$D,4,1),"nincs besorolva"))</f>
        <v>nem kell</v>
      </c>
    </row>
    <row r="715" spans="1:27" x14ac:dyDescent="0.25">
      <c r="A715" s="20" t="s">
        <v>858</v>
      </c>
      <c r="B715" s="20" t="s">
        <v>859</v>
      </c>
      <c r="C715" s="20" t="s">
        <v>1656</v>
      </c>
      <c r="D715" s="20" t="s">
        <v>1240</v>
      </c>
      <c r="E715" s="20" t="s">
        <v>1240</v>
      </c>
      <c r="F715" s="20" t="s">
        <v>1613</v>
      </c>
      <c r="G715" s="20" t="s">
        <v>1242</v>
      </c>
      <c r="H715" s="20" t="s">
        <v>1243</v>
      </c>
      <c r="I715" s="20" t="s">
        <v>604</v>
      </c>
      <c r="J715" s="20" t="s">
        <v>1240</v>
      </c>
      <c r="K715" s="20" t="s">
        <v>1240</v>
      </c>
      <c r="L715" s="20" t="s">
        <v>1618</v>
      </c>
      <c r="M715" s="21">
        <v>45643</v>
      </c>
      <c r="N715" t="str">
        <f t="shared" si="143"/>
        <v/>
      </c>
      <c r="O715" t="str">
        <f t="shared" si="144"/>
        <v/>
      </c>
      <c r="P715" t="str">
        <f t="shared" si="145"/>
        <v>KM2110</v>
      </c>
      <c r="Q715" t="str">
        <f t="shared" si="146"/>
        <v>Informatikai szolgáltatások igénybevétel</v>
      </c>
      <c r="R715" t="str">
        <f t="shared" si="147"/>
        <v>KM21</v>
      </c>
      <c r="S715" t="str">
        <f t="shared" si="148"/>
        <v>Dologi és egyéb működési</v>
      </c>
      <c r="T715" t="str">
        <f t="shared" si="149"/>
        <v>KM2</v>
      </c>
      <c r="U715" t="str">
        <f t="shared" si="150"/>
        <v>Dologi és egyéb működési</v>
      </c>
      <c r="V715" t="str">
        <f t="shared" si="151"/>
        <v>KM</v>
      </c>
      <c r="W715" t="str">
        <f t="shared" si="152"/>
        <v>Működési kiadások</v>
      </c>
      <c r="X715" t="str">
        <f t="shared" si="153"/>
        <v>KIADASOK</v>
      </c>
      <c r="Y715" t="str">
        <f t="shared" si="154"/>
        <v>Kiadások</v>
      </c>
      <c r="Z715" t="str">
        <f t="shared" si="155"/>
        <v>nem kell</v>
      </c>
      <c r="AA715" t="str">
        <f>IF(L715&lt;&gt;"0006","nem kell",IF(AND(VLOOKUP($A715,pü_tétel_csop!$A:$B,1,1)&lt;=$A715,VLOOKUP($A715,pü_tétel_csop!$A:$B,2,1)&gt;=$A715),VLOOKUP($A715,pü_tétel_csop!$A:$D,4,1),"nincs besorolva"))</f>
        <v>nem kell</v>
      </c>
    </row>
    <row r="716" spans="1:27" x14ac:dyDescent="0.25">
      <c r="A716" s="20" t="s">
        <v>880</v>
      </c>
      <c r="B716" s="20" t="s">
        <v>881</v>
      </c>
      <c r="C716" s="20" t="s">
        <v>1657</v>
      </c>
      <c r="D716" s="20" t="s">
        <v>1240</v>
      </c>
      <c r="E716" s="20" t="s">
        <v>1240</v>
      </c>
      <c r="F716" s="20" t="s">
        <v>1613</v>
      </c>
      <c r="G716" s="20" t="s">
        <v>1242</v>
      </c>
      <c r="H716" s="20" t="s">
        <v>1243</v>
      </c>
      <c r="I716" s="20" t="s">
        <v>604</v>
      </c>
      <c r="J716" s="20" t="s">
        <v>1240</v>
      </c>
      <c r="K716" s="20" t="s">
        <v>1240</v>
      </c>
      <c r="L716" s="20" t="s">
        <v>1618</v>
      </c>
      <c r="M716" s="21">
        <v>45643</v>
      </c>
      <c r="N716" t="str">
        <f t="shared" si="143"/>
        <v/>
      </c>
      <c r="O716" t="str">
        <f t="shared" si="144"/>
        <v/>
      </c>
      <c r="P716" t="str">
        <f t="shared" si="145"/>
        <v>KM2111</v>
      </c>
      <c r="Q716" t="str">
        <f t="shared" si="146"/>
        <v>Egyéb kommunikációs szolgáltatások</v>
      </c>
      <c r="R716" t="str">
        <f t="shared" si="147"/>
        <v>KM21</v>
      </c>
      <c r="S716" t="str">
        <f t="shared" si="148"/>
        <v>Dologi és egyéb működési</v>
      </c>
      <c r="T716" t="str">
        <f t="shared" si="149"/>
        <v>KM2</v>
      </c>
      <c r="U716" t="str">
        <f t="shared" si="150"/>
        <v>Dologi és egyéb működési</v>
      </c>
      <c r="V716" t="str">
        <f t="shared" si="151"/>
        <v>KM</v>
      </c>
      <c r="W716" t="str">
        <f t="shared" si="152"/>
        <v>Működési kiadások</v>
      </c>
      <c r="X716" t="str">
        <f t="shared" si="153"/>
        <v>KIADASOK</v>
      </c>
      <c r="Y716" t="str">
        <f t="shared" si="154"/>
        <v>Kiadások</v>
      </c>
      <c r="Z716" t="str">
        <f t="shared" si="155"/>
        <v>nem kell</v>
      </c>
      <c r="AA716" t="str">
        <f>IF(L716&lt;&gt;"0006","nem kell",IF(AND(VLOOKUP($A716,pü_tétel_csop!$A:$B,1,1)&lt;=$A716,VLOOKUP($A716,pü_tétel_csop!$A:$B,2,1)&gt;=$A716),VLOOKUP($A716,pü_tétel_csop!$A:$D,4,1),"nincs besorolva"))</f>
        <v>nem kell</v>
      </c>
    </row>
    <row r="717" spans="1:27" x14ac:dyDescent="0.25">
      <c r="A717" s="20" t="s">
        <v>894</v>
      </c>
      <c r="B717" s="20" t="s">
        <v>895</v>
      </c>
      <c r="C717" s="20" t="s">
        <v>895</v>
      </c>
      <c r="D717" s="20" t="s">
        <v>1240</v>
      </c>
      <c r="E717" s="20" t="s">
        <v>1240</v>
      </c>
      <c r="F717" s="20" t="s">
        <v>1613</v>
      </c>
      <c r="G717" s="20" t="s">
        <v>1242</v>
      </c>
      <c r="H717" s="20" t="s">
        <v>1243</v>
      </c>
      <c r="I717" s="20" t="s">
        <v>604</v>
      </c>
      <c r="J717" s="20" t="s">
        <v>1240</v>
      </c>
      <c r="K717" s="20" t="s">
        <v>1240</v>
      </c>
      <c r="L717" s="20" t="s">
        <v>1618</v>
      </c>
      <c r="M717" s="21">
        <v>45643</v>
      </c>
      <c r="N717" t="str">
        <f t="shared" si="143"/>
        <v/>
      </c>
      <c r="O717" t="str">
        <f t="shared" si="144"/>
        <v/>
      </c>
      <c r="P717" t="str">
        <f t="shared" si="145"/>
        <v>KM2112</v>
      </c>
      <c r="Q717" t="str">
        <f t="shared" si="146"/>
        <v>Vásárolt élelmezés</v>
      </c>
      <c r="R717" t="str">
        <f t="shared" si="147"/>
        <v>KM21</v>
      </c>
      <c r="S717" t="str">
        <f t="shared" si="148"/>
        <v>Dologi és egyéb működési</v>
      </c>
      <c r="T717" t="str">
        <f t="shared" si="149"/>
        <v>KM2</v>
      </c>
      <c r="U717" t="str">
        <f t="shared" si="150"/>
        <v>Dologi és egyéb működési</v>
      </c>
      <c r="V717" t="str">
        <f t="shared" si="151"/>
        <v>KM</v>
      </c>
      <c r="W717" t="str">
        <f t="shared" si="152"/>
        <v>Működési kiadások</v>
      </c>
      <c r="X717" t="str">
        <f t="shared" si="153"/>
        <v>KIADASOK</v>
      </c>
      <c r="Y717" t="str">
        <f t="shared" si="154"/>
        <v>Kiadások</v>
      </c>
      <c r="Z717" t="str">
        <f t="shared" si="155"/>
        <v>nem kell</v>
      </c>
      <c r="AA717" t="str">
        <f>IF(L717&lt;&gt;"0006","nem kell",IF(AND(VLOOKUP($A717,pü_tétel_csop!$A:$B,1,1)&lt;=$A717,VLOOKUP($A717,pü_tétel_csop!$A:$B,2,1)&gt;=$A717),VLOOKUP($A717,pü_tétel_csop!$A:$D,4,1),"nincs besorolva"))</f>
        <v>nem kell</v>
      </c>
    </row>
    <row r="718" spans="1:27" x14ac:dyDescent="0.25">
      <c r="A718" s="20" t="s">
        <v>897</v>
      </c>
      <c r="B718" s="20" t="s">
        <v>898</v>
      </c>
      <c r="C718" s="20" t="s">
        <v>1658</v>
      </c>
      <c r="D718" s="20" t="s">
        <v>1240</v>
      </c>
      <c r="E718" s="20" t="s">
        <v>1240</v>
      </c>
      <c r="F718" s="20" t="s">
        <v>1613</v>
      </c>
      <c r="G718" s="20" t="s">
        <v>1242</v>
      </c>
      <c r="H718" s="20" t="s">
        <v>1243</v>
      </c>
      <c r="I718" s="20" t="s">
        <v>604</v>
      </c>
      <c r="J718" s="20" t="s">
        <v>1240</v>
      </c>
      <c r="K718" s="20" t="s">
        <v>1240</v>
      </c>
      <c r="L718" s="20" t="s">
        <v>1618</v>
      </c>
      <c r="M718" s="21">
        <v>45643</v>
      </c>
      <c r="N718" t="str">
        <f t="shared" si="143"/>
        <v/>
      </c>
      <c r="O718" t="str">
        <f t="shared" si="144"/>
        <v/>
      </c>
      <c r="P718" t="str">
        <f t="shared" si="145"/>
        <v>KM2113</v>
      </c>
      <c r="Q718" t="str">
        <f t="shared" si="146"/>
        <v>Közvetített szolgáltatások, ELÁBÉ</v>
      </c>
      <c r="R718" t="str">
        <f t="shared" si="147"/>
        <v>KM21</v>
      </c>
      <c r="S718" t="str">
        <f t="shared" si="148"/>
        <v>Dologi és egyéb működési</v>
      </c>
      <c r="T718" t="str">
        <f t="shared" si="149"/>
        <v>KM2</v>
      </c>
      <c r="U718" t="str">
        <f t="shared" si="150"/>
        <v>Dologi és egyéb működési</v>
      </c>
      <c r="V718" t="str">
        <f t="shared" si="151"/>
        <v>KM</v>
      </c>
      <c r="W718" t="str">
        <f t="shared" si="152"/>
        <v>Működési kiadások</v>
      </c>
      <c r="X718" t="str">
        <f t="shared" si="153"/>
        <v>KIADASOK</v>
      </c>
      <c r="Y718" t="str">
        <f t="shared" si="154"/>
        <v>Kiadások</v>
      </c>
      <c r="Z718" t="str">
        <f t="shared" si="155"/>
        <v>nem kell</v>
      </c>
      <c r="AA718" t="str">
        <f>IF(L718&lt;&gt;"0006","nem kell",IF(AND(VLOOKUP($A718,pü_tétel_csop!$A:$B,1,1)&lt;=$A718,VLOOKUP($A718,pü_tétel_csop!$A:$B,2,1)&gt;=$A718),VLOOKUP($A718,pü_tétel_csop!$A:$D,4,1),"nincs besorolva"))</f>
        <v>nem kell</v>
      </c>
    </row>
    <row r="719" spans="1:27" x14ac:dyDescent="0.25">
      <c r="A719" s="20" t="s">
        <v>903</v>
      </c>
      <c r="B719" s="20" t="s">
        <v>904</v>
      </c>
      <c r="C719" s="20" t="s">
        <v>904</v>
      </c>
      <c r="D719" s="20" t="s">
        <v>1240</v>
      </c>
      <c r="E719" s="20" t="s">
        <v>1240</v>
      </c>
      <c r="F719" s="20" t="s">
        <v>1613</v>
      </c>
      <c r="G719" s="20" t="s">
        <v>1242</v>
      </c>
      <c r="H719" s="20" t="s">
        <v>1243</v>
      </c>
      <c r="I719" s="20" t="s">
        <v>604</v>
      </c>
      <c r="J719" s="20" t="s">
        <v>1240</v>
      </c>
      <c r="K719" s="20" t="s">
        <v>1240</v>
      </c>
      <c r="L719" s="20" t="s">
        <v>1618</v>
      </c>
      <c r="M719" s="21">
        <v>45643</v>
      </c>
      <c r="N719" t="str">
        <f t="shared" si="143"/>
        <v/>
      </c>
      <c r="O719" t="str">
        <f t="shared" si="144"/>
        <v/>
      </c>
      <c r="P719" t="str">
        <f t="shared" si="145"/>
        <v>KM2114</v>
      </c>
      <c r="Q719" t="str">
        <f t="shared" si="146"/>
        <v>Egyéb szolgáltatások</v>
      </c>
      <c r="R719" t="str">
        <f t="shared" si="147"/>
        <v>KM21</v>
      </c>
      <c r="S719" t="str">
        <f t="shared" si="148"/>
        <v>Dologi és egyéb működési</v>
      </c>
      <c r="T719" t="str">
        <f t="shared" si="149"/>
        <v>KM2</v>
      </c>
      <c r="U719" t="str">
        <f t="shared" si="150"/>
        <v>Dologi és egyéb működési</v>
      </c>
      <c r="V719" t="str">
        <f t="shared" si="151"/>
        <v>KM</v>
      </c>
      <c r="W719" t="str">
        <f t="shared" si="152"/>
        <v>Működési kiadások</v>
      </c>
      <c r="X719" t="str">
        <f t="shared" si="153"/>
        <v>KIADASOK</v>
      </c>
      <c r="Y719" t="str">
        <f t="shared" si="154"/>
        <v>Kiadások</v>
      </c>
      <c r="Z719" t="str">
        <f t="shared" si="155"/>
        <v>nem kell</v>
      </c>
      <c r="AA719" t="str">
        <f>IF(L719&lt;&gt;"0006","nem kell",IF(AND(VLOOKUP($A719,pü_tétel_csop!$A:$B,1,1)&lt;=$A719,VLOOKUP($A719,pü_tétel_csop!$A:$B,2,1)&gt;=$A719),VLOOKUP($A719,pü_tétel_csop!$A:$D,4,1),"nincs besorolva"))</f>
        <v>nem kell</v>
      </c>
    </row>
    <row r="720" spans="1:27" x14ac:dyDescent="0.25">
      <c r="A720" s="20" t="s">
        <v>962</v>
      </c>
      <c r="B720" s="20" t="s">
        <v>963</v>
      </c>
      <c r="C720" s="20" t="s">
        <v>1659</v>
      </c>
      <c r="D720" s="20" t="s">
        <v>1240</v>
      </c>
      <c r="E720" s="20" t="s">
        <v>1240</v>
      </c>
      <c r="F720" s="20" t="s">
        <v>1613</v>
      </c>
      <c r="G720" s="20" t="s">
        <v>1242</v>
      </c>
      <c r="H720" s="20" t="s">
        <v>1243</v>
      </c>
      <c r="I720" s="20" t="s">
        <v>604</v>
      </c>
      <c r="J720" s="20" t="s">
        <v>1240</v>
      </c>
      <c r="K720" s="20" t="s">
        <v>1240</v>
      </c>
      <c r="L720" s="20" t="s">
        <v>1618</v>
      </c>
      <c r="M720" s="21">
        <v>45643</v>
      </c>
      <c r="N720" t="str">
        <f t="shared" si="143"/>
        <v/>
      </c>
      <c r="O720" t="str">
        <f t="shared" si="144"/>
        <v/>
      </c>
      <c r="P720" t="str">
        <f t="shared" si="145"/>
        <v>KM2115</v>
      </c>
      <c r="Q720" t="str">
        <f t="shared" si="146"/>
        <v>Egyéb dologi kiadások</v>
      </c>
      <c r="R720" t="str">
        <f t="shared" si="147"/>
        <v>KM21</v>
      </c>
      <c r="S720" t="str">
        <f t="shared" si="148"/>
        <v>Dologi és egyéb működési</v>
      </c>
      <c r="T720" t="str">
        <f t="shared" si="149"/>
        <v>KM2</v>
      </c>
      <c r="U720" t="str">
        <f t="shared" si="150"/>
        <v>Dologi és egyéb működési</v>
      </c>
      <c r="V720" t="str">
        <f t="shared" si="151"/>
        <v>KM</v>
      </c>
      <c r="W720" t="str">
        <f t="shared" si="152"/>
        <v>Működési kiadások</v>
      </c>
      <c r="X720" t="str">
        <f t="shared" si="153"/>
        <v>KIADASOK</v>
      </c>
      <c r="Y720" t="str">
        <f t="shared" si="154"/>
        <v>Kiadások</v>
      </c>
      <c r="Z720" t="str">
        <f t="shared" si="155"/>
        <v>nem kell</v>
      </c>
      <c r="AA720" t="str">
        <f>IF(L720&lt;&gt;"0006","nem kell",IF(AND(VLOOKUP($A720,pü_tétel_csop!$A:$B,1,1)&lt;=$A720,VLOOKUP($A720,pü_tétel_csop!$A:$B,2,1)&gt;=$A720),VLOOKUP($A720,pü_tétel_csop!$A:$D,4,1),"nincs besorolva"))</f>
        <v>nem kell</v>
      </c>
    </row>
    <row r="721" spans="1:27" x14ac:dyDescent="0.25">
      <c r="A721" s="20" t="s">
        <v>1019</v>
      </c>
      <c r="B721" s="20" t="s">
        <v>1020</v>
      </c>
      <c r="C721" s="20" t="s">
        <v>1660</v>
      </c>
      <c r="D721" s="20" t="s">
        <v>1240</v>
      </c>
      <c r="E721" s="20" t="s">
        <v>1240</v>
      </c>
      <c r="F721" s="20" t="s">
        <v>1613</v>
      </c>
      <c r="G721" s="20" t="s">
        <v>1242</v>
      </c>
      <c r="H721" s="20" t="s">
        <v>1243</v>
      </c>
      <c r="I721" s="20" t="s">
        <v>604</v>
      </c>
      <c r="J721" s="20" t="s">
        <v>1240</v>
      </c>
      <c r="K721" s="20" t="s">
        <v>1240</v>
      </c>
      <c r="L721" s="20" t="s">
        <v>1618</v>
      </c>
      <c r="M721" s="21">
        <v>45643</v>
      </c>
      <c r="N721" t="str">
        <f t="shared" si="143"/>
        <v/>
      </c>
      <c r="O721" t="str">
        <f t="shared" si="144"/>
        <v/>
      </c>
      <c r="P721" t="str">
        <f t="shared" si="145"/>
        <v>KM2116</v>
      </c>
      <c r="Q721" t="str">
        <f t="shared" si="146"/>
        <v>Pénzügyi műveletek kiadásai</v>
      </c>
      <c r="R721" t="str">
        <f t="shared" si="147"/>
        <v>KM21</v>
      </c>
      <c r="S721" t="str">
        <f t="shared" si="148"/>
        <v>Dologi és egyéb működési</v>
      </c>
      <c r="T721" t="str">
        <f t="shared" si="149"/>
        <v>KM2</v>
      </c>
      <c r="U721" t="str">
        <f t="shared" si="150"/>
        <v>Dologi és egyéb működési</v>
      </c>
      <c r="V721" t="str">
        <f t="shared" si="151"/>
        <v>KM</v>
      </c>
      <c r="W721" t="str">
        <f t="shared" si="152"/>
        <v>Működési kiadások</v>
      </c>
      <c r="X721" t="str">
        <f t="shared" si="153"/>
        <v>KIADASOK</v>
      </c>
      <c r="Y721" t="str">
        <f t="shared" si="154"/>
        <v>Kiadások</v>
      </c>
      <c r="Z721" t="str">
        <f t="shared" si="155"/>
        <v>nem kell</v>
      </c>
      <c r="AA721" t="str">
        <f>IF(L721&lt;&gt;"0006","nem kell",IF(AND(VLOOKUP($A721,pü_tétel_csop!$A:$B,1,1)&lt;=$A721,VLOOKUP($A721,pü_tétel_csop!$A:$B,2,1)&gt;=$A721),VLOOKUP($A721,pü_tétel_csop!$A:$D,4,1),"nincs besorolva"))</f>
        <v>nem kell</v>
      </c>
    </row>
    <row r="722" spans="1:27" x14ac:dyDescent="0.25">
      <c r="A722" s="20" t="s">
        <v>1025</v>
      </c>
      <c r="B722" s="20" t="s">
        <v>1026</v>
      </c>
      <c r="C722" s="20" t="s">
        <v>1026</v>
      </c>
      <c r="D722" s="20" t="s">
        <v>1240</v>
      </c>
      <c r="E722" s="20" t="s">
        <v>1240</v>
      </c>
      <c r="F722" s="20" t="s">
        <v>1613</v>
      </c>
      <c r="G722" s="20" t="s">
        <v>1242</v>
      </c>
      <c r="H722" s="20" t="s">
        <v>1243</v>
      </c>
      <c r="I722" s="20" t="s">
        <v>604</v>
      </c>
      <c r="J722" s="20" t="s">
        <v>1240</v>
      </c>
      <c r="K722" s="20" t="s">
        <v>1240</v>
      </c>
      <c r="L722" s="20" t="s">
        <v>1618</v>
      </c>
      <c r="M722" s="21">
        <v>45643</v>
      </c>
      <c r="N722" t="str">
        <f t="shared" si="143"/>
        <v/>
      </c>
      <c r="O722" t="str">
        <f t="shared" si="144"/>
        <v/>
      </c>
      <c r="P722" t="str">
        <f t="shared" si="145"/>
        <v>KM2121</v>
      </c>
      <c r="Q722" t="str">
        <f t="shared" si="146"/>
        <v>Belső szolgáltatás</v>
      </c>
      <c r="R722" t="str">
        <f t="shared" si="147"/>
        <v>KM21</v>
      </c>
      <c r="S722" t="str">
        <f t="shared" si="148"/>
        <v>Dologi és egyéb működési</v>
      </c>
      <c r="T722" t="str">
        <f t="shared" si="149"/>
        <v>KM2</v>
      </c>
      <c r="U722" t="str">
        <f t="shared" si="150"/>
        <v>Dologi és egyéb működési</v>
      </c>
      <c r="V722" t="str">
        <f t="shared" si="151"/>
        <v>KM</v>
      </c>
      <c r="W722" t="str">
        <f t="shared" si="152"/>
        <v>Működési kiadások</v>
      </c>
      <c r="X722" t="str">
        <f t="shared" si="153"/>
        <v>KIADASOK</v>
      </c>
      <c r="Y722" t="str">
        <f t="shared" si="154"/>
        <v>Kiadások</v>
      </c>
      <c r="Z722" t="str">
        <f t="shared" si="155"/>
        <v>nem kell</v>
      </c>
      <c r="AA722" t="str">
        <f>IF(L722&lt;&gt;"0006","nem kell",IF(AND(VLOOKUP($A722,pü_tétel_csop!$A:$B,1,1)&lt;=$A722,VLOOKUP($A722,pü_tétel_csop!$A:$B,2,1)&gt;=$A722),VLOOKUP($A722,pü_tétel_csop!$A:$D,4,1),"nincs besorolva"))</f>
        <v>nem kell</v>
      </c>
    </row>
    <row r="723" spans="1:27" x14ac:dyDescent="0.25">
      <c r="A723" s="20" t="s">
        <v>1081</v>
      </c>
      <c r="B723" s="20" t="s">
        <v>1082</v>
      </c>
      <c r="C723" s="20" t="s">
        <v>1661</v>
      </c>
      <c r="D723" s="20" t="s">
        <v>1240</v>
      </c>
      <c r="E723" s="20" t="s">
        <v>1240</v>
      </c>
      <c r="F723" s="20" t="s">
        <v>1613</v>
      </c>
      <c r="G723" s="20" t="s">
        <v>1242</v>
      </c>
      <c r="H723" s="20" t="s">
        <v>1243</v>
      </c>
      <c r="I723" s="20" t="s">
        <v>602</v>
      </c>
      <c r="J723" s="20" t="s">
        <v>1240</v>
      </c>
      <c r="K723" s="20" t="s">
        <v>1240</v>
      </c>
      <c r="L723" s="20" t="s">
        <v>1616</v>
      </c>
      <c r="M723" s="21">
        <v>45643</v>
      </c>
      <c r="N723" t="str">
        <f t="shared" si="143"/>
        <v/>
      </c>
      <c r="O723" t="str">
        <f t="shared" si="144"/>
        <v/>
      </c>
      <c r="P723" t="str">
        <f t="shared" si="145"/>
        <v/>
      </c>
      <c r="Q723" t="str">
        <f t="shared" si="146"/>
        <v/>
      </c>
      <c r="R723" t="str">
        <f t="shared" si="147"/>
        <v>KM28</v>
      </c>
      <c r="S723" t="str">
        <f t="shared" si="148"/>
        <v>Levonható áfa és áfa elszámolás</v>
      </c>
      <c r="T723" t="str">
        <f t="shared" si="149"/>
        <v>KM2</v>
      </c>
      <c r="U723" t="str">
        <f t="shared" si="150"/>
        <v>Dologi és egyéb működési</v>
      </c>
      <c r="V723" t="str">
        <f t="shared" si="151"/>
        <v>KM</v>
      </c>
      <c r="W723" t="str">
        <f t="shared" si="152"/>
        <v>Működési kiadások</v>
      </c>
      <c r="X723" t="str">
        <f t="shared" si="153"/>
        <v>KIADASOK</v>
      </c>
      <c r="Y723" t="str">
        <f t="shared" si="154"/>
        <v>Kiadások</v>
      </c>
      <c r="Z723" t="str">
        <f t="shared" si="155"/>
        <v>nem kell</v>
      </c>
      <c r="AA723" t="str">
        <f>IF(L723&lt;&gt;"0006","nem kell",IF(AND(VLOOKUP($A723,pü_tétel_csop!$A:$B,1,1)&lt;=$A723,VLOOKUP($A723,pü_tétel_csop!$A:$B,2,1)&gt;=$A723),VLOOKUP($A723,pü_tétel_csop!$A:$D,4,1),"nincs besorolva"))</f>
        <v>nem kell</v>
      </c>
    </row>
    <row r="724" spans="1:27" x14ac:dyDescent="0.25">
      <c r="A724" s="20" t="s">
        <v>1083</v>
      </c>
      <c r="B724" s="20" t="s">
        <v>1082</v>
      </c>
      <c r="C724" s="20" t="s">
        <v>1661</v>
      </c>
      <c r="D724" s="20" t="s">
        <v>1240</v>
      </c>
      <c r="E724" s="20" t="s">
        <v>1240</v>
      </c>
      <c r="F724" s="20" t="s">
        <v>1613</v>
      </c>
      <c r="G724" s="20" t="s">
        <v>1242</v>
      </c>
      <c r="H724" s="20" t="s">
        <v>1243</v>
      </c>
      <c r="I724" s="20" t="s">
        <v>1081</v>
      </c>
      <c r="J724" s="20" t="s">
        <v>1240</v>
      </c>
      <c r="K724" s="20" t="s">
        <v>1240</v>
      </c>
      <c r="L724" s="20" t="s">
        <v>1618</v>
      </c>
      <c r="M724" s="21">
        <v>45643</v>
      </c>
      <c r="N724" t="str">
        <f t="shared" si="143"/>
        <v/>
      </c>
      <c r="O724" t="str">
        <f t="shared" si="144"/>
        <v/>
      </c>
      <c r="P724" t="str">
        <f t="shared" si="145"/>
        <v>KM2801</v>
      </c>
      <c r="Q724" t="str">
        <f t="shared" si="146"/>
        <v>Levonható áfa és áfa elszámolás</v>
      </c>
      <c r="R724" t="str">
        <f t="shared" si="147"/>
        <v>KM28</v>
      </c>
      <c r="S724" t="str">
        <f t="shared" si="148"/>
        <v>Levonható áfa és áfa elszámolás</v>
      </c>
      <c r="T724" t="str">
        <f t="shared" si="149"/>
        <v>KM2</v>
      </c>
      <c r="U724" t="str">
        <f t="shared" si="150"/>
        <v>Dologi és egyéb működési</v>
      </c>
      <c r="V724" t="str">
        <f t="shared" si="151"/>
        <v>KM</v>
      </c>
      <c r="W724" t="str">
        <f t="shared" si="152"/>
        <v>Működési kiadások</v>
      </c>
      <c r="X724" t="str">
        <f t="shared" si="153"/>
        <v>KIADASOK</v>
      </c>
      <c r="Y724" t="str">
        <f t="shared" si="154"/>
        <v>Kiadások</v>
      </c>
      <c r="Z724" t="str">
        <f t="shared" si="155"/>
        <v>nem kell</v>
      </c>
      <c r="AA724" t="str">
        <f>IF(L724&lt;&gt;"0006","nem kell",IF(AND(VLOOKUP($A724,pü_tétel_csop!$A:$B,1,1)&lt;=$A724,VLOOKUP($A724,pü_tétel_csop!$A:$B,2,1)&gt;=$A724),VLOOKUP($A724,pü_tétel_csop!$A:$D,4,1),"nincs besorolva"))</f>
        <v>nem kell</v>
      </c>
    </row>
    <row r="725" spans="1:27" x14ac:dyDescent="0.25">
      <c r="A725" s="20" t="s">
        <v>1090</v>
      </c>
      <c r="B725" s="20" t="s">
        <v>1091</v>
      </c>
      <c r="C725" s="20" t="s">
        <v>1662</v>
      </c>
      <c r="D725" s="20" t="s">
        <v>1240</v>
      </c>
      <c r="E725" s="20" t="s">
        <v>1240</v>
      </c>
      <c r="F725" s="20" t="s">
        <v>1613</v>
      </c>
      <c r="G725" s="20" t="s">
        <v>1242</v>
      </c>
      <c r="H725" s="20" t="s">
        <v>1243</v>
      </c>
      <c r="I725" s="20" t="s">
        <v>602</v>
      </c>
      <c r="J725" s="20" t="s">
        <v>1240</v>
      </c>
      <c r="K725" s="20" t="s">
        <v>1240</v>
      </c>
      <c r="L725" s="20" t="s">
        <v>1616</v>
      </c>
      <c r="M725" s="21">
        <v>45643</v>
      </c>
      <c r="N725" t="str">
        <f t="shared" si="143"/>
        <v/>
      </c>
      <c r="O725" t="str">
        <f t="shared" si="144"/>
        <v/>
      </c>
      <c r="P725" t="str">
        <f t="shared" si="145"/>
        <v/>
      </c>
      <c r="Q725" t="str">
        <f t="shared" si="146"/>
        <v/>
      </c>
      <c r="R725" t="str">
        <f t="shared" si="147"/>
        <v>KM29</v>
      </c>
      <c r="S725" t="str">
        <f t="shared" si="148"/>
        <v>Dologi kiadás technikai</v>
      </c>
      <c r="T725" t="str">
        <f t="shared" si="149"/>
        <v>KM2</v>
      </c>
      <c r="U725" t="str">
        <f t="shared" si="150"/>
        <v>Dologi és egyéb működési</v>
      </c>
      <c r="V725" t="str">
        <f t="shared" si="151"/>
        <v>KM</v>
      </c>
      <c r="W725" t="str">
        <f t="shared" si="152"/>
        <v>Működési kiadások</v>
      </c>
      <c r="X725" t="str">
        <f t="shared" si="153"/>
        <v>KIADASOK</v>
      </c>
      <c r="Y725" t="str">
        <f t="shared" si="154"/>
        <v>Kiadások</v>
      </c>
      <c r="Z725" t="str">
        <f t="shared" si="155"/>
        <v>nem kell</v>
      </c>
      <c r="AA725" t="str">
        <f>IF(L725&lt;&gt;"0006","nem kell",IF(AND(VLOOKUP($A725,pü_tétel_csop!$A:$B,1,1)&lt;=$A725,VLOOKUP($A725,pü_tétel_csop!$A:$B,2,1)&gt;=$A725),VLOOKUP($A725,pü_tétel_csop!$A:$D,4,1),"nincs besorolva"))</f>
        <v>nem kell</v>
      </c>
    </row>
    <row r="726" spans="1:27" x14ac:dyDescent="0.25">
      <c r="A726" s="20" t="s">
        <v>1092</v>
      </c>
      <c r="B726" s="20" t="s">
        <v>1091</v>
      </c>
      <c r="C726" s="20" t="s">
        <v>1662</v>
      </c>
      <c r="D726" s="20" t="s">
        <v>1240</v>
      </c>
      <c r="E726" s="20" t="s">
        <v>1240</v>
      </c>
      <c r="F726" s="20" t="s">
        <v>1613</v>
      </c>
      <c r="G726" s="20" t="s">
        <v>1242</v>
      </c>
      <c r="H726" s="20" t="s">
        <v>1243</v>
      </c>
      <c r="I726" s="20" t="s">
        <v>1090</v>
      </c>
      <c r="J726" s="20" t="s">
        <v>1240</v>
      </c>
      <c r="K726" s="20" t="s">
        <v>1240</v>
      </c>
      <c r="L726" s="20" t="s">
        <v>1618</v>
      </c>
      <c r="M726" s="21">
        <v>45643</v>
      </c>
      <c r="N726" t="str">
        <f t="shared" si="143"/>
        <v/>
      </c>
      <c r="O726" t="str">
        <f t="shared" si="144"/>
        <v/>
      </c>
      <c r="P726" t="str">
        <f t="shared" si="145"/>
        <v>KM2901</v>
      </c>
      <c r="Q726" t="str">
        <f t="shared" si="146"/>
        <v>Dologi kiadás technikai</v>
      </c>
      <c r="R726" t="str">
        <f t="shared" si="147"/>
        <v>KM29</v>
      </c>
      <c r="S726" t="str">
        <f t="shared" si="148"/>
        <v>Dologi kiadás technikai</v>
      </c>
      <c r="T726" t="str">
        <f t="shared" si="149"/>
        <v>KM2</v>
      </c>
      <c r="U726" t="str">
        <f t="shared" si="150"/>
        <v>Dologi és egyéb működési</v>
      </c>
      <c r="V726" t="str">
        <f t="shared" si="151"/>
        <v>KM</v>
      </c>
      <c r="W726" t="str">
        <f t="shared" si="152"/>
        <v>Működési kiadások</v>
      </c>
      <c r="X726" t="str">
        <f t="shared" si="153"/>
        <v>KIADASOK</v>
      </c>
      <c r="Y726" t="str">
        <f t="shared" si="154"/>
        <v>Kiadások</v>
      </c>
      <c r="Z726" t="str">
        <f t="shared" si="155"/>
        <v>nem kell</v>
      </c>
      <c r="AA726" t="str">
        <f>IF(L726&lt;&gt;"0006","nem kell",IF(AND(VLOOKUP($A726,pü_tétel_csop!$A:$B,1,1)&lt;=$A726,VLOOKUP($A726,pü_tétel_csop!$A:$B,2,1)&gt;=$A726),VLOOKUP($A726,pü_tétel_csop!$A:$D,4,1),"nincs besorolva"))</f>
        <v>nem kell</v>
      </c>
    </row>
    <row r="727" spans="1:27" x14ac:dyDescent="0.25">
      <c r="A727" s="20" t="s">
        <v>1101</v>
      </c>
      <c r="B727" s="20" t="s">
        <v>1102</v>
      </c>
      <c r="C727" s="20" t="s">
        <v>1663</v>
      </c>
      <c r="D727" s="20" t="s">
        <v>1240</v>
      </c>
      <c r="E727" s="20" t="s">
        <v>1240</v>
      </c>
      <c r="F727" s="20" t="s">
        <v>1613</v>
      </c>
      <c r="G727" s="20" t="s">
        <v>1242</v>
      </c>
      <c r="H727" s="20" t="s">
        <v>1243</v>
      </c>
      <c r="I727" s="20" t="s">
        <v>455</v>
      </c>
      <c r="J727" s="20" t="s">
        <v>1240</v>
      </c>
      <c r="K727" s="20" t="s">
        <v>1240</v>
      </c>
      <c r="L727" s="20" t="s">
        <v>1615</v>
      </c>
      <c r="M727" s="21">
        <v>45643</v>
      </c>
      <c r="N727" t="str">
        <f t="shared" si="143"/>
        <v/>
      </c>
      <c r="O727" t="str">
        <f t="shared" si="144"/>
        <v/>
      </c>
      <c r="P727" t="str">
        <f t="shared" si="145"/>
        <v/>
      </c>
      <c r="Q727" t="str">
        <f t="shared" si="146"/>
        <v/>
      </c>
      <c r="R727" t="str">
        <f t="shared" si="147"/>
        <v/>
      </c>
      <c r="S727" t="str">
        <f t="shared" si="148"/>
        <v/>
      </c>
      <c r="T727" t="str">
        <f t="shared" si="149"/>
        <v>KM3</v>
      </c>
      <c r="U727" t="str">
        <f t="shared" si="150"/>
        <v>Hallgatók, ellátottak juttatásai</v>
      </c>
      <c r="V727" t="str">
        <f t="shared" si="151"/>
        <v>KM</v>
      </c>
      <c r="W727" t="str">
        <f t="shared" si="152"/>
        <v>Működési kiadások</v>
      </c>
      <c r="X727" t="str">
        <f t="shared" si="153"/>
        <v>KIADASOK</v>
      </c>
      <c r="Y727" t="str">
        <f t="shared" si="154"/>
        <v>Kiadások</v>
      </c>
      <c r="Z727" t="str">
        <f t="shared" si="155"/>
        <v>nem kell</v>
      </c>
      <c r="AA727" t="str">
        <f>IF(L727&lt;&gt;"0006","nem kell",IF(AND(VLOOKUP($A727,pü_tétel_csop!$A:$B,1,1)&lt;=$A727,VLOOKUP($A727,pü_tétel_csop!$A:$B,2,1)&gt;=$A727),VLOOKUP($A727,pü_tétel_csop!$A:$D,4,1),"nincs besorolva"))</f>
        <v>nem kell</v>
      </c>
    </row>
    <row r="728" spans="1:27" x14ac:dyDescent="0.25">
      <c r="A728" s="20" t="s">
        <v>1103</v>
      </c>
      <c r="B728" s="20" t="s">
        <v>1102</v>
      </c>
      <c r="C728" s="20" t="s">
        <v>1663</v>
      </c>
      <c r="D728" s="20" t="s">
        <v>1240</v>
      </c>
      <c r="E728" s="20" t="s">
        <v>1240</v>
      </c>
      <c r="F728" s="20" t="s">
        <v>1613</v>
      </c>
      <c r="G728" s="20" t="s">
        <v>1242</v>
      </c>
      <c r="H728" s="20" t="s">
        <v>1243</v>
      </c>
      <c r="I728" s="20" t="s">
        <v>1101</v>
      </c>
      <c r="J728" s="20" t="s">
        <v>1240</v>
      </c>
      <c r="K728" s="20" t="s">
        <v>1240</v>
      </c>
      <c r="L728" s="20" t="s">
        <v>1616</v>
      </c>
      <c r="M728" s="21">
        <v>45643</v>
      </c>
      <c r="N728" t="str">
        <f t="shared" si="143"/>
        <v/>
      </c>
      <c r="O728" t="str">
        <f t="shared" si="144"/>
        <v/>
      </c>
      <c r="P728" t="str">
        <f t="shared" si="145"/>
        <v/>
      </c>
      <c r="Q728" t="str">
        <f t="shared" si="146"/>
        <v/>
      </c>
      <c r="R728" t="str">
        <f t="shared" si="147"/>
        <v>KM31</v>
      </c>
      <c r="S728" t="str">
        <f t="shared" si="148"/>
        <v>Hallgatók, ellátottak juttatásai</v>
      </c>
      <c r="T728" t="str">
        <f t="shared" si="149"/>
        <v>KM3</v>
      </c>
      <c r="U728" t="str">
        <f t="shared" si="150"/>
        <v>Hallgatók, ellátottak juttatásai</v>
      </c>
      <c r="V728" t="str">
        <f t="shared" si="151"/>
        <v>KM</v>
      </c>
      <c r="W728" t="str">
        <f t="shared" si="152"/>
        <v>Működési kiadások</v>
      </c>
      <c r="X728" t="str">
        <f t="shared" si="153"/>
        <v>KIADASOK</v>
      </c>
      <c r="Y728" t="str">
        <f t="shared" si="154"/>
        <v>Kiadások</v>
      </c>
      <c r="Z728" t="str">
        <f t="shared" si="155"/>
        <v>nem kell</v>
      </c>
      <c r="AA728" t="str">
        <f>IF(L728&lt;&gt;"0006","nem kell",IF(AND(VLOOKUP($A728,pü_tétel_csop!$A:$B,1,1)&lt;=$A728,VLOOKUP($A728,pü_tétel_csop!$A:$B,2,1)&gt;=$A728),VLOOKUP($A728,pü_tétel_csop!$A:$D,4,1),"nincs besorolva"))</f>
        <v>nem kell</v>
      </c>
    </row>
    <row r="729" spans="1:27" x14ac:dyDescent="0.25">
      <c r="A729" s="20" t="s">
        <v>1104</v>
      </c>
      <c r="B729" s="20" t="s">
        <v>1102</v>
      </c>
      <c r="C729" s="20" t="s">
        <v>1663</v>
      </c>
      <c r="D729" s="20" t="s">
        <v>1240</v>
      </c>
      <c r="E729" s="20" t="s">
        <v>1240</v>
      </c>
      <c r="F729" s="20" t="s">
        <v>1613</v>
      </c>
      <c r="G729" s="20" t="s">
        <v>1242</v>
      </c>
      <c r="H729" s="20" t="s">
        <v>1243</v>
      </c>
      <c r="I729" s="20" t="s">
        <v>1103</v>
      </c>
      <c r="J729" s="20" t="s">
        <v>1240</v>
      </c>
      <c r="K729" s="20" t="s">
        <v>1240</v>
      </c>
      <c r="L729" s="20" t="s">
        <v>1618</v>
      </c>
      <c r="M729" s="21">
        <v>45643</v>
      </c>
      <c r="N729" t="str">
        <f t="shared" si="143"/>
        <v/>
      </c>
      <c r="O729" t="str">
        <f t="shared" si="144"/>
        <v/>
      </c>
      <c r="P729" t="str">
        <f t="shared" si="145"/>
        <v>KM3101</v>
      </c>
      <c r="Q729" t="str">
        <f t="shared" si="146"/>
        <v>Hallgatók, ellátottak juttatásai</v>
      </c>
      <c r="R729" t="str">
        <f t="shared" si="147"/>
        <v>KM31</v>
      </c>
      <c r="S729" t="str">
        <f t="shared" si="148"/>
        <v>Hallgatók, ellátottak juttatásai</v>
      </c>
      <c r="T729" t="str">
        <f t="shared" si="149"/>
        <v>KM3</v>
      </c>
      <c r="U729" t="str">
        <f t="shared" si="150"/>
        <v>Hallgatók, ellátottak juttatásai</v>
      </c>
      <c r="V729" t="str">
        <f t="shared" si="151"/>
        <v>KM</v>
      </c>
      <c r="W729" t="str">
        <f t="shared" si="152"/>
        <v>Működési kiadások</v>
      </c>
      <c r="X729" t="str">
        <f t="shared" si="153"/>
        <v>KIADASOK</v>
      </c>
      <c r="Y729" t="str">
        <f t="shared" si="154"/>
        <v>Kiadások</v>
      </c>
      <c r="Z729" t="str">
        <f t="shared" si="155"/>
        <v>nem kell</v>
      </c>
      <c r="AA729" t="str">
        <f>IF(L729&lt;&gt;"0006","nem kell",IF(AND(VLOOKUP($A729,pü_tétel_csop!$A:$B,1,1)&lt;=$A729,VLOOKUP($A729,pü_tétel_csop!$A:$B,2,1)&gt;=$A729),VLOOKUP($A729,pü_tétel_csop!$A:$D,4,1),"nincs besorolva"))</f>
        <v>nem kell</v>
      </c>
    </row>
    <row r="730" spans="1:27" x14ac:dyDescent="0.25">
      <c r="A730" s="20" t="s">
        <v>1135</v>
      </c>
      <c r="B730" s="20" t="s">
        <v>1135</v>
      </c>
      <c r="C730" s="20" t="s">
        <v>1135</v>
      </c>
      <c r="D730" s="20" t="s">
        <v>1240</v>
      </c>
      <c r="E730" s="20" t="s">
        <v>1240</v>
      </c>
      <c r="F730" s="20" t="s">
        <v>1241</v>
      </c>
      <c r="G730" s="20" t="s">
        <v>1634</v>
      </c>
      <c r="H730" s="20" t="s">
        <v>1243</v>
      </c>
      <c r="I730" s="20" t="s">
        <v>1240</v>
      </c>
      <c r="J730" s="20" t="s">
        <v>1612</v>
      </c>
      <c r="K730" s="20" t="s">
        <v>1240</v>
      </c>
      <c r="L730" s="20" t="s">
        <v>1609</v>
      </c>
      <c r="M730" s="21">
        <v>45643</v>
      </c>
      <c r="N730" t="str">
        <f t="shared" si="143"/>
        <v/>
      </c>
      <c r="O730" t="str">
        <f t="shared" si="144"/>
        <v/>
      </c>
      <c r="P730" t="str">
        <f t="shared" si="145"/>
        <v/>
      </c>
      <c r="Q730" t="str">
        <f t="shared" si="146"/>
        <v/>
      </c>
      <c r="R730" t="str">
        <f t="shared" si="147"/>
        <v/>
      </c>
      <c r="S730" t="str">
        <f t="shared" si="148"/>
        <v/>
      </c>
      <c r="T730" t="str">
        <f t="shared" si="149"/>
        <v/>
      </c>
      <c r="U730" t="str">
        <f t="shared" si="150"/>
        <v/>
      </c>
      <c r="V730" t="str">
        <f t="shared" si="151"/>
        <v/>
      </c>
      <c r="W730" t="str">
        <f t="shared" si="152"/>
        <v/>
      </c>
      <c r="X730" t="str">
        <f t="shared" si="153"/>
        <v>KOT</v>
      </c>
      <c r="Y730" t="str">
        <f t="shared" si="154"/>
        <v>KOT</v>
      </c>
      <c r="Z730" t="str">
        <f t="shared" si="155"/>
        <v>kell</v>
      </c>
      <c r="AA730" t="str">
        <f>IF(L730&lt;&gt;"0006","nem kell",IF(AND(VLOOKUP($A730,pü_tétel_csop!$A:$B,1,1)&lt;=$A730,VLOOKUP($A730,pü_tétel_csop!$A:$B,2,1)&gt;=$A730),VLOOKUP($A730,pü_tétel_csop!$A:$D,4,1),"nincs besorolva"))</f>
        <v>nem kell</v>
      </c>
    </row>
    <row r="731" spans="1:27" x14ac:dyDescent="0.25">
      <c r="A731" s="20" t="s">
        <v>1136</v>
      </c>
      <c r="B731" s="20" t="s">
        <v>1136</v>
      </c>
      <c r="C731" s="20" t="s">
        <v>1136</v>
      </c>
      <c r="D731" s="20" t="s">
        <v>1240</v>
      </c>
      <c r="E731" s="20" t="s">
        <v>1240</v>
      </c>
      <c r="F731" s="20" t="s">
        <v>1241</v>
      </c>
      <c r="G731" s="20" t="s">
        <v>1634</v>
      </c>
      <c r="H731" s="20" t="s">
        <v>1241</v>
      </c>
      <c r="I731" s="20" t="s">
        <v>1240</v>
      </c>
      <c r="J731" s="20" t="s">
        <v>1612</v>
      </c>
      <c r="K731" s="20" t="s">
        <v>1240</v>
      </c>
      <c r="L731" s="20" t="s">
        <v>1609</v>
      </c>
      <c r="M731" s="21">
        <v>45643</v>
      </c>
      <c r="N731" t="str">
        <f t="shared" si="143"/>
        <v/>
      </c>
      <c r="O731" t="str">
        <f t="shared" si="144"/>
        <v/>
      </c>
      <c r="P731" t="str">
        <f t="shared" si="145"/>
        <v/>
      </c>
      <c r="Q731" t="str">
        <f t="shared" si="146"/>
        <v/>
      </c>
      <c r="R731" t="str">
        <f t="shared" si="147"/>
        <v/>
      </c>
      <c r="S731" t="str">
        <f t="shared" si="148"/>
        <v/>
      </c>
      <c r="T731" t="str">
        <f t="shared" si="149"/>
        <v/>
      </c>
      <c r="U731" t="str">
        <f t="shared" si="150"/>
        <v/>
      </c>
      <c r="V731" t="str">
        <f t="shared" si="151"/>
        <v/>
      </c>
      <c r="W731" t="str">
        <f t="shared" si="152"/>
        <v/>
      </c>
      <c r="X731" t="str">
        <f t="shared" si="153"/>
        <v>KOV</v>
      </c>
      <c r="Y731" t="str">
        <f t="shared" si="154"/>
        <v>KOV</v>
      </c>
      <c r="Z731" t="str">
        <f t="shared" si="155"/>
        <v>kell</v>
      </c>
      <c r="AA731" t="str">
        <f>IF(L731&lt;&gt;"0006","nem kell",IF(AND(VLOOKUP($A731,pü_tétel_csop!$A:$B,1,1)&lt;=$A731,VLOOKUP($A731,pü_tétel_csop!$A:$B,2,1)&gt;=$A731),VLOOKUP($A731,pü_tétel_csop!$A:$D,4,1),"nincs besorolva"))</f>
        <v>nem kell</v>
      </c>
    </row>
    <row r="732" spans="1:27" x14ac:dyDescent="0.25">
      <c r="A732" s="20" t="s">
        <v>1830</v>
      </c>
      <c r="B732" s="20" t="s">
        <v>1831</v>
      </c>
      <c r="C732" s="20" t="s">
        <v>1832</v>
      </c>
      <c r="D732" s="20" t="s">
        <v>1240</v>
      </c>
      <c r="E732" s="20" t="s">
        <v>1240</v>
      </c>
      <c r="F732" s="20" t="s">
        <v>1241</v>
      </c>
      <c r="G732" s="20" t="s">
        <v>1242</v>
      </c>
      <c r="H732" s="20" t="s">
        <v>1243</v>
      </c>
      <c r="I732" s="20" t="s">
        <v>1240</v>
      </c>
      <c r="J732" s="20" t="s">
        <v>1833</v>
      </c>
      <c r="K732" s="20" t="s">
        <v>1240</v>
      </c>
      <c r="L732" s="20" t="s">
        <v>1609</v>
      </c>
      <c r="M732" s="21">
        <v>45643</v>
      </c>
      <c r="N732" t="str">
        <f t="shared" si="143"/>
        <v/>
      </c>
      <c r="O732" t="str">
        <f t="shared" si="144"/>
        <v/>
      </c>
      <c r="P732" t="str">
        <f t="shared" si="145"/>
        <v/>
      </c>
      <c r="Q732" t="str">
        <f t="shared" si="146"/>
        <v/>
      </c>
      <c r="R732" t="str">
        <f t="shared" si="147"/>
        <v/>
      </c>
      <c r="S732" t="str">
        <f t="shared" si="148"/>
        <v/>
      </c>
      <c r="T732" t="str">
        <f t="shared" si="149"/>
        <v/>
      </c>
      <c r="U732" t="str">
        <f t="shared" si="150"/>
        <v/>
      </c>
      <c r="V732" t="str">
        <f t="shared" si="151"/>
        <v/>
      </c>
      <c r="W732" t="str">
        <f t="shared" si="152"/>
        <v/>
      </c>
      <c r="X732" t="str">
        <f t="shared" si="153"/>
        <v>MIGR</v>
      </c>
      <c r="Y732" t="str">
        <f t="shared" si="154"/>
        <v>Migrációs pénzügyi tétel</v>
      </c>
      <c r="Z732" t="str">
        <f t="shared" si="155"/>
        <v>kell</v>
      </c>
      <c r="AA732" t="str">
        <f>IF(L732&lt;&gt;"0006","nem kell",IF(AND(VLOOKUP($A732,pü_tétel_csop!$A:$B,1,1)&lt;=$A732,VLOOKUP($A732,pü_tétel_csop!$A:$B,2,1)&gt;=$A732),VLOOKUP($A732,pü_tétel_csop!$A:$D,4,1),"nincs besorolva"))</f>
        <v>nem kell</v>
      </c>
    </row>
    <row r="733" spans="1:27" x14ac:dyDescent="0.25">
      <c r="A733" s="20" t="s">
        <v>1137</v>
      </c>
      <c r="B733" s="20" t="s">
        <v>1138</v>
      </c>
      <c r="C733" s="20" t="s">
        <v>1138</v>
      </c>
      <c r="D733" s="20" t="s">
        <v>1240</v>
      </c>
      <c r="E733" s="20" t="s">
        <v>1240</v>
      </c>
      <c r="F733" s="20" t="s">
        <v>1241</v>
      </c>
      <c r="G733" s="20" t="s">
        <v>1632</v>
      </c>
      <c r="H733" s="20" t="s">
        <v>1243</v>
      </c>
      <c r="I733" s="20" t="s">
        <v>1240</v>
      </c>
      <c r="J733" s="20" t="s">
        <v>1612</v>
      </c>
      <c r="K733" s="20" t="s">
        <v>1240</v>
      </c>
      <c r="L733" s="20" t="s">
        <v>1609</v>
      </c>
      <c r="M733" s="21">
        <v>45643</v>
      </c>
      <c r="N733" t="str">
        <f t="shared" si="143"/>
        <v/>
      </c>
      <c r="O733" t="str">
        <f t="shared" si="144"/>
        <v/>
      </c>
      <c r="P733" t="str">
        <f t="shared" si="145"/>
        <v/>
      </c>
      <c r="Q733" t="str">
        <f t="shared" si="146"/>
        <v/>
      </c>
      <c r="R733" t="str">
        <f t="shared" si="147"/>
        <v/>
      </c>
      <c r="S733" t="str">
        <f t="shared" si="148"/>
        <v/>
      </c>
      <c r="T733" t="str">
        <f t="shared" si="149"/>
        <v/>
      </c>
      <c r="U733" t="str">
        <f t="shared" si="150"/>
        <v/>
      </c>
      <c r="V733" t="str">
        <f t="shared" si="151"/>
        <v/>
      </c>
      <c r="W733" t="str">
        <f t="shared" si="152"/>
        <v/>
      </c>
      <c r="X733" t="str">
        <f t="shared" si="153"/>
        <v>NR</v>
      </c>
      <c r="Y733" t="str">
        <f t="shared" si="154"/>
        <v>Nem releváns</v>
      </c>
      <c r="Z733" t="str">
        <f t="shared" si="155"/>
        <v>kell</v>
      </c>
      <c r="AA733" t="str">
        <f>IF(L733&lt;&gt;"0006","nem kell",IF(AND(VLOOKUP($A733,pü_tétel_csop!$A:$B,1,1)&lt;=$A733,VLOOKUP($A733,pü_tétel_csop!$A:$B,2,1)&gt;=$A733),VLOOKUP($A733,pü_tétel_csop!$A:$D,4,1),"nincs besorolva"))</f>
        <v>nem kell</v>
      </c>
    </row>
    <row r="734" spans="1:27" x14ac:dyDescent="0.25">
      <c r="A734" s="20" t="s">
        <v>1139</v>
      </c>
      <c r="B734" s="20" t="s">
        <v>1140</v>
      </c>
      <c r="C734" s="20" t="s">
        <v>1140</v>
      </c>
      <c r="D734" s="20" t="s">
        <v>1240</v>
      </c>
      <c r="E734" s="20" t="s">
        <v>1240</v>
      </c>
      <c r="F734" s="20" t="s">
        <v>1241</v>
      </c>
      <c r="G734" s="20" t="s">
        <v>1610</v>
      </c>
      <c r="H734" s="20" t="s">
        <v>1611</v>
      </c>
      <c r="I734" s="20" t="s">
        <v>1240</v>
      </c>
      <c r="J734" s="20" t="s">
        <v>1612</v>
      </c>
      <c r="K734" s="20" t="s">
        <v>1240</v>
      </c>
      <c r="L734" s="20" t="s">
        <v>1609</v>
      </c>
      <c r="M734" s="21">
        <v>45643</v>
      </c>
      <c r="N734" t="str">
        <f t="shared" si="143"/>
        <v/>
      </c>
      <c r="O734" t="str">
        <f t="shared" si="144"/>
        <v/>
      </c>
      <c r="P734" t="str">
        <f t="shared" si="145"/>
        <v/>
      </c>
      <c r="Q734" t="str">
        <f t="shared" si="146"/>
        <v/>
      </c>
      <c r="R734" t="str">
        <f t="shared" si="147"/>
        <v/>
      </c>
      <c r="S734" t="str">
        <f t="shared" si="148"/>
        <v/>
      </c>
      <c r="T734" t="str">
        <f t="shared" si="149"/>
        <v/>
      </c>
      <c r="U734" t="str">
        <f t="shared" si="150"/>
        <v/>
      </c>
      <c r="V734" t="str">
        <f t="shared" si="151"/>
        <v/>
      </c>
      <c r="W734" t="str">
        <f t="shared" si="152"/>
        <v/>
      </c>
      <c r="X734" t="str">
        <f t="shared" si="153"/>
        <v>PENZTAR</v>
      </c>
      <c r="Y734" t="str">
        <f t="shared" si="154"/>
        <v>Pénztár Ifjúság u.</v>
      </c>
      <c r="Z734" t="str">
        <f t="shared" si="155"/>
        <v>kell</v>
      </c>
      <c r="AA734" t="str">
        <f>IF(L734&lt;&gt;"0006","nem kell",IF(AND(VLOOKUP($A734,pü_tétel_csop!$A:$B,1,1)&lt;=$A734,VLOOKUP($A734,pü_tétel_csop!$A:$B,2,1)&gt;=$A734),VLOOKUP($A734,pü_tétel_csop!$A:$D,4,1),"nincs besorolva"))</f>
        <v>nem kell</v>
      </c>
    </row>
    <row r="735" spans="1:27" x14ac:dyDescent="0.25">
      <c r="A735" s="20" t="s">
        <v>1141</v>
      </c>
      <c r="B735" s="20" t="s">
        <v>597</v>
      </c>
      <c r="C735" s="20" t="s">
        <v>1434</v>
      </c>
      <c r="D735" s="20" t="s">
        <v>1240</v>
      </c>
      <c r="E735" s="20" t="s">
        <v>1240</v>
      </c>
      <c r="F735" s="20" t="s">
        <v>1241</v>
      </c>
      <c r="G735" s="20" t="s">
        <v>1242</v>
      </c>
      <c r="H735" s="20" t="s">
        <v>1243</v>
      </c>
      <c r="I735" s="20" t="s">
        <v>1240</v>
      </c>
      <c r="J735" s="20" t="s">
        <v>1240</v>
      </c>
      <c r="K735" s="20" t="s">
        <v>1664</v>
      </c>
      <c r="L735" s="20" t="s">
        <v>1609</v>
      </c>
      <c r="M735" s="21">
        <v>45643</v>
      </c>
      <c r="N735" t="str">
        <f t="shared" si="143"/>
        <v/>
      </c>
      <c r="O735" t="str">
        <f t="shared" si="144"/>
        <v/>
      </c>
      <c r="P735" t="str">
        <f t="shared" si="145"/>
        <v/>
      </c>
      <c r="Q735" t="str">
        <f t="shared" si="146"/>
        <v/>
      </c>
      <c r="R735" t="str">
        <f t="shared" si="147"/>
        <v/>
      </c>
      <c r="S735" t="str">
        <f t="shared" si="148"/>
        <v/>
      </c>
      <c r="T735" t="str">
        <f t="shared" si="149"/>
        <v/>
      </c>
      <c r="U735" t="str">
        <f t="shared" si="150"/>
        <v/>
      </c>
      <c r="V735" t="str">
        <f t="shared" si="151"/>
        <v/>
      </c>
      <c r="W735" t="str">
        <f t="shared" si="152"/>
        <v/>
      </c>
      <c r="X735" t="str">
        <f t="shared" si="153"/>
        <v>T000000001</v>
      </c>
      <c r="Y735" t="str">
        <f t="shared" si="154"/>
        <v>Rehabilitációs hozzájárulás</v>
      </c>
      <c r="Z735" t="str">
        <f t="shared" si="155"/>
        <v>kell</v>
      </c>
      <c r="AA735" t="str">
        <f>IF(L735&lt;&gt;"0006","nem kell",IF(AND(VLOOKUP($A735,pü_tétel_csop!$A:$B,1,1)&lt;=$A735,VLOOKUP($A735,pü_tétel_csop!$A:$B,2,1)&gt;=$A735),VLOOKUP($A735,pü_tétel_csop!$A:$D,4,1),"nincs besorolva"))</f>
        <v>nem kell</v>
      </c>
    </row>
    <row r="736" spans="1:27" x14ac:dyDescent="0.25">
      <c r="A736" s="20" t="s">
        <v>1142</v>
      </c>
      <c r="B736" s="20" t="s">
        <v>1143</v>
      </c>
      <c r="C736" s="20" t="s">
        <v>1665</v>
      </c>
      <c r="D736" s="20" t="s">
        <v>1240</v>
      </c>
      <c r="E736" s="20" t="s">
        <v>1240</v>
      </c>
      <c r="F736" s="20" t="s">
        <v>1241</v>
      </c>
      <c r="G736" s="20" t="s">
        <v>1242</v>
      </c>
      <c r="H736" s="20" t="s">
        <v>1243</v>
      </c>
      <c r="I736" s="20" t="s">
        <v>1240</v>
      </c>
      <c r="J736" s="20" t="s">
        <v>1240</v>
      </c>
      <c r="K736" s="20" t="s">
        <v>1664</v>
      </c>
      <c r="L736" s="20" t="s">
        <v>1609</v>
      </c>
      <c r="M736" s="21">
        <v>45643</v>
      </c>
      <c r="N736" t="str">
        <f t="shared" si="143"/>
        <v/>
      </c>
      <c r="O736" t="str">
        <f t="shared" si="144"/>
        <v/>
      </c>
      <c r="P736" t="str">
        <f t="shared" si="145"/>
        <v/>
      </c>
      <c r="Q736" t="str">
        <f t="shared" si="146"/>
        <v/>
      </c>
      <c r="R736" t="str">
        <f t="shared" si="147"/>
        <v/>
      </c>
      <c r="S736" t="str">
        <f t="shared" si="148"/>
        <v/>
      </c>
      <c r="T736" t="str">
        <f t="shared" si="149"/>
        <v/>
      </c>
      <c r="U736" t="str">
        <f t="shared" si="150"/>
        <v/>
      </c>
      <c r="V736" t="str">
        <f t="shared" si="151"/>
        <v/>
      </c>
      <c r="W736" t="str">
        <f t="shared" si="152"/>
        <v/>
      </c>
      <c r="X736" t="str">
        <f t="shared" si="153"/>
        <v>T000000002</v>
      </c>
      <c r="Y736" t="str">
        <f t="shared" si="154"/>
        <v>Telefonktg. járulékai</v>
      </c>
      <c r="Z736" t="str">
        <f t="shared" si="155"/>
        <v>kell</v>
      </c>
      <c r="AA736" t="str">
        <f>IF(L736&lt;&gt;"0006","nem kell",IF(AND(VLOOKUP($A736,pü_tétel_csop!$A:$B,1,1)&lt;=$A736,VLOOKUP($A736,pü_tétel_csop!$A:$B,2,1)&gt;=$A736),VLOOKUP($A736,pü_tétel_csop!$A:$D,4,1),"nincs besorolva"))</f>
        <v>nem kell</v>
      </c>
    </row>
    <row r="737" spans="1:27" x14ac:dyDescent="0.25">
      <c r="A737" s="20" t="s">
        <v>1027</v>
      </c>
      <c r="B737" s="20" t="s">
        <v>1028</v>
      </c>
      <c r="C737" s="20" t="s">
        <v>1028</v>
      </c>
      <c r="D737" s="20" t="s">
        <v>1240</v>
      </c>
      <c r="E737" s="20" t="s">
        <v>1240</v>
      </c>
      <c r="F737" s="20" t="s">
        <v>1241</v>
      </c>
      <c r="G737" s="20" t="s">
        <v>1242</v>
      </c>
      <c r="H737" s="20" t="s">
        <v>1243</v>
      </c>
      <c r="I737" s="20" t="s">
        <v>1025</v>
      </c>
      <c r="J737" s="20" t="s">
        <v>1240</v>
      </c>
      <c r="K737" s="20" t="s">
        <v>1240</v>
      </c>
      <c r="L737" s="20" t="s">
        <v>1244</v>
      </c>
      <c r="M737" s="21">
        <v>45643</v>
      </c>
      <c r="N737" t="str">
        <f t="shared" si="143"/>
        <v>T000000003</v>
      </c>
      <c r="O737" t="str">
        <f t="shared" si="144"/>
        <v>Személyszállítás</v>
      </c>
      <c r="P737" t="str">
        <f t="shared" si="145"/>
        <v>KM2121</v>
      </c>
      <c r="Q737" t="str">
        <f t="shared" si="146"/>
        <v>Belső szolgáltatás</v>
      </c>
      <c r="R737" t="str">
        <f t="shared" si="147"/>
        <v>KM21</v>
      </c>
      <c r="S737" t="str">
        <f t="shared" si="148"/>
        <v>Dologi és egyéb működési</v>
      </c>
      <c r="T737" t="str">
        <f t="shared" si="149"/>
        <v>KM2</v>
      </c>
      <c r="U737" t="str">
        <f t="shared" si="150"/>
        <v>Dologi és egyéb működési</v>
      </c>
      <c r="V737" t="str">
        <f t="shared" si="151"/>
        <v>KM</v>
      </c>
      <c r="W737" t="str">
        <f t="shared" si="152"/>
        <v>Működési kiadások</v>
      </c>
      <c r="X737" t="str">
        <f t="shared" si="153"/>
        <v>KIADASOK</v>
      </c>
      <c r="Y737" t="str">
        <f t="shared" si="154"/>
        <v>Kiadások</v>
      </c>
      <c r="Z737" t="str">
        <f t="shared" si="155"/>
        <v>kell</v>
      </c>
      <c r="AA737" t="str">
        <f>IF(L737&lt;&gt;"0006","nem kell",IF(AND(VLOOKUP($A737,pü_tétel_csop!$A:$B,1,1)&lt;=$A737,VLOOKUP($A737,pü_tétel_csop!$A:$B,2,1)&gt;=$A737),VLOOKUP($A737,pü_tétel_csop!$A:$D,4,1),"nincs besorolva"))</f>
        <v>KM2</v>
      </c>
    </row>
    <row r="738" spans="1:27" x14ac:dyDescent="0.25">
      <c r="A738" s="20" t="s">
        <v>1029</v>
      </c>
      <c r="B738" s="20" t="s">
        <v>1030</v>
      </c>
      <c r="C738" s="20" t="s">
        <v>1030</v>
      </c>
      <c r="D738" s="20" t="s">
        <v>1240</v>
      </c>
      <c r="E738" s="20" t="s">
        <v>1240</v>
      </c>
      <c r="F738" s="20" t="s">
        <v>1241</v>
      </c>
      <c r="G738" s="20" t="s">
        <v>1242</v>
      </c>
      <c r="H738" s="20" t="s">
        <v>1243</v>
      </c>
      <c r="I738" s="20" t="s">
        <v>1025</v>
      </c>
      <c r="J738" s="20" t="s">
        <v>1240</v>
      </c>
      <c r="K738" s="20" t="s">
        <v>1240</v>
      </c>
      <c r="L738" s="20" t="s">
        <v>1244</v>
      </c>
      <c r="M738" s="21">
        <v>45643</v>
      </c>
      <c r="N738" t="str">
        <f t="shared" si="143"/>
        <v>T000000004</v>
      </c>
      <c r="O738" t="str">
        <f t="shared" si="144"/>
        <v>Teherszállítás</v>
      </c>
      <c r="P738" t="str">
        <f t="shared" si="145"/>
        <v>KM2121</v>
      </c>
      <c r="Q738" t="str">
        <f t="shared" si="146"/>
        <v>Belső szolgáltatás</v>
      </c>
      <c r="R738" t="str">
        <f t="shared" si="147"/>
        <v>KM21</v>
      </c>
      <c r="S738" t="str">
        <f t="shared" si="148"/>
        <v>Dologi és egyéb működési</v>
      </c>
      <c r="T738" t="str">
        <f t="shared" si="149"/>
        <v>KM2</v>
      </c>
      <c r="U738" t="str">
        <f t="shared" si="150"/>
        <v>Dologi és egyéb működési</v>
      </c>
      <c r="V738" t="str">
        <f t="shared" si="151"/>
        <v>KM</v>
      </c>
      <c r="W738" t="str">
        <f t="shared" si="152"/>
        <v>Működési kiadások</v>
      </c>
      <c r="X738" t="str">
        <f t="shared" si="153"/>
        <v>KIADASOK</v>
      </c>
      <c r="Y738" t="str">
        <f t="shared" si="154"/>
        <v>Kiadások</v>
      </c>
      <c r="Z738" t="str">
        <f t="shared" si="155"/>
        <v>kell</v>
      </c>
      <c r="AA738" t="str">
        <f>IF(L738&lt;&gt;"0006","nem kell",IF(AND(VLOOKUP($A738,pü_tétel_csop!$A:$B,1,1)&lt;=$A738,VLOOKUP($A738,pü_tétel_csop!$A:$B,2,1)&gt;=$A738),VLOOKUP($A738,pü_tétel_csop!$A:$D,4,1),"nincs besorolva"))</f>
        <v>KM2</v>
      </c>
    </row>
    <row r="739" spans="1:27" x14ac:dyDescent="0.25">
      <c r="A739" s="20" t="s">
        <v>1031</v>
      </c>
      <c r="B739" s="20" t="s">
        <v>1032</v>
      </c>
      <c r="C739" s="20" t="s">
        <v>1032</v>
      </c>
      <c r="D739" s="20" t="s">
        <v>1240</v>
      </c>
      <c r="E739" s="20" t="s">
        <v>1240</v>
      </c>
      <c r="F739" s="20" t="s">
        <v>1241</v>
      </c>
      <c r="G739" s="20" t="s">
        <v>1242</v>
      </c>
      <c r="H739" s="20" t="s">
        <v>1243</v>
      </c>
      <c r="I739" s="20" t="s">
        <v>1025</v>
      </c>
      <c r="J739" s="20" t="s">
        <v>1240</v>
      </c>
      <c r="K739" s="20" t="s">
        <v>1240</v>
      </c>
      <c r="L739" s="20" t="s">
        <v>1244</v>
      </c>
      <c r="M739" s="21">
        <v>45643</v>
      </c>
      <c r="N739" t="str">
        <f t="shared" si="143"/>
        <v>T000000005</v>
      </c>
      <c r="O739" t="str">
        <f t="shared" si="144"/>
        <v>Költöztetés</v>
      </c>
      <c r="P739" t="str">
        <f t="shared" si="145"/>
        <v>KM2121</v>
      </c>
      <c r="Q739" t="str">
        <f t="shared" si="146"/>
        <v>Belső szolgáltatás</v>
      </c>
      <c r="R739" t="str">
        <f t="shared" si="147"/>
        <v>KM21</v>
      </c>
      <c r="S739" t="str">
        <f t="shared" si="148"/>
        <v>Dologi és egyéb működési</v>
      </c>
      <c r="T739" t="str">
        <f t="shared" si="149"/>
        <v>KM2</v>
      </c>
      <c r="U739" t="str">
        <f t="shared" si="150"/>
        <v>Dologi és egyéb működési</v>
      </c>
      <c r="V739" t="str">
        <f t="shared" si="151"/>
        <v>KM</v>
      </c>
      <c r="W739" t="str">
        <f t="shared" si="152"/>
        <v>Működési kiadások</v>
      </c>
      <c r="X739" t="str">
        <f t="shared" si="153"/>
        <v>KIADASOK</v>
      </c>
      <c r="Y739" t="str">
        <f t="shared" si="154"/>
        <v>Kiadások</v>
      </c>
      <c r="Z739" t="str">
        <f t="shared" si="155"/>
        <v>kell</v>
      </c>
      <c r="AA739" t="str">
        <f>IF(L739&lt;&gt;"0006","nem kell",IF(AND(VLOOKUP($A739,pü_tétel_csop!$A:$B,1,1)&lt;=$A739,VLOOKUP($A739,pü_tétel_csop!$A:$B,2,1)&gt;=$A739),VLOOKUP($A739,pü_tétel_csop!$A:$D,4,1),"nincs besorolva"))</f>
        <v>KM2</v>
      </c>
    </row>
    <row r="740" spans="1:27" x14ac:dyDescent="0.25">
      <c r="A740" s="20" t="s">
        <v>1033</v>
      </c>
      <c r="B740" s="20" t="s">
        <v>1034</v>
      </c>
      <c r="C740" s="20" t="s">
        <v>1666</v>
      </c>
      <c r="D740" s="20" t="s">
        <v>1240</v>
      </c>
      <c r="E740" s="20" t="s">
        <v>1240</v>
      </c>
      <c r="F740" s="20" t="s">
        <v>1241</v>
      </c>
      <c r="G740" s="20" t="s">
        <v>1242</v>
      </c>
      <c r="H740" s="20" t="s">
        <v>1243</v>
      </c>
      <c r="I740" s="20" t="s">
        <v>1025</v>
      </c>
      <c r="J740" s="20" t="s">
        <v>1240</v>
      </c>
      <c r="K740" s="20" t="s">
        <v>1240</v>
      </c>
      <c r="L740" s="20" t="s">
        <v>1244</v>
      </c>
      <c r="M740" s="21">
        <v>45643</v>
      </c>
      <c r="N740" t="str">
        <f t="shared" si="143"/>
        <v>T000000008</v>
      </c>
      <c r="O740" t="str">
        <f t="shared" si="144"/>
        <v>Belső kísérleti állatok</v>
      </c>
      <c r="P740" t="str">
        <f t="shared" si="145"/>
        <v>KM2121</v>
      </c>
      <c r="Q740" t="str">
        <f t="shared" si="146"/>
        <v>Belső szolgáltatás</v>
      </c>
      <c r="R740" t="str">
        <f t="shared" si="147"/>
        <v>KM21</v>
      </c>
      <c r="S740" t="str">
        <f t="shared" si="148"/>
        <v>Dologi és egyéb működési</v>
      </c>
      <c r="T740" t="str">
        <f t="shared" si="149"/>
        <v>KM2</v>
      </c>
      <c r="U740" t="str">
        <f t="shared" si="150"/>
        <v>Dologi és egyéb működési</v>
      </c>
      <c r="V740" t="str">
        <f t="shared" si="151"/>
        <v>KM</v>
      </c>
      <c r="W740" t="str">
        <f t="shared" si="152"/>
        <v>Működési kiadások</v>
      </c>
      <c r="X740" t="str">
        <f t="shared" si="153"/>
        <v>KIADASOK</v>
      </c>
      <c r="Y740" t="str">
        <f t="shared" si="154"/>
        <v>Kiadások</v>
      </c>
      <c r="Z740" t="str">
        <f t="shared" si="155"/>
        <v>kell</v>
      </c>
      <c r="AA740" t="str">
        <f>IF(L740&lt;&gt;"0006","nem kell",IF(AND(VLOOKUP($A740,pü_tétel_csop!$A:$B,1,1)&lt;=$A740,VLOOKUP($A740,pü_tétel_csop!$A:$B,2,1)&gt;=$A740),VLOOKUP($A740,pü_tétel_csop!$A:$D,4,1),"nincs besorolva"))</f>
        <v>KM2</v>
      </c>
    </row>
    <row r="741" spans="1:27" x14ac:dyDescent="0.25">
      <c r="A741" s="20" t="s">
        <v>1035</v>
      </c>
      <c r="B741" s="20" t="s">
        <v>1036</v>
      </c>
      <c r="C741" s="20" t="s">
        <v>1036</v>
      </c>
      <c r="D741" s="20" t="s">
        <v>1240</v>
      </c>
      <c r="E741" s="20" t="s">
        <v>1240</v>
      </c>
      <c r="F741" s="20" t="s">
        <v>1241</v>
      </c>
      <c r="G741" s="20" t="s">
        <v>1242</v>
      </c>
      <c r="H741" s="20" t="s">
        <v>1243</v>
      </c>
      <c r="I741" s="20" t="s">
        <v>1025</v>
      </c>
      <c r="J741" s="20" t="s">
        <v>1240</v>
      </c>
      <c r="K741" s="20" t="s">
        <v>1240</v>
      </c>
      <c r="L741" s="20" t="s">
        <v>1244</v>
      </c>
      <c r="M741" s="21">
        <v>45643</v>
      </c>
      <c r="N741" t="str">
        <f t="shared" si="143"/>
        <v>T000000009</v>
      </c>
      <c r="O741" t="str">
        <f t="shared" si="144"/>
        <v>Nyomda</v>
      </c>
      <c r="P741" t="str">
        <f t="shared" si="145"/>
        <v>KM2121</v>
      </c>
      <c r="Q741" t="str">
        <f t="shared" si="146"/>
        <v>Belső szolgáltatás</v>
      </c>
      <c r="R741" t="str">
        <f t="shared" si="147"/>
        <v>KM21</v>
      </c>
      <c r="S741" t="str">
        <f t="shared" si="148"/>
        <v>Dologi és egyéb működési</v>
      </c>
      <c r="T741" t="str">
        <f t="shared" si="149"/>
        <v>KM2</v>
      </c>
      <c r="U741" t="str">
        <f t="shared" si="150"/>
        <v>Dologi és egyéb működési</v>
      </c>
      <c r="V741" t="str">
        <f t="shared" si="151"/>
        <v>KM</v>
      </c>
      <c r="W741" t="str">
        <f t="shared" si="152"/>
        <v>Működési kiadások</v>
      </c>
      <c r="X741" t="str">
        <f t="shared" si="153"/>
        <v>KIADASOK</v>
      </c>
      <c r="Y741" t="str">
        <f t="shared" si="154"/>
        <v>Kiadások</v>
      </c>
      <c r="Z741" t="str">
        <f t="shared" si="155"/>
        <v>kell</v>
      </c>
      <c r="AA741" t="str">
        <f>IF(L741&lt;&gt;"0006","nem kell",IF(AND(VLOOKUP($A741,pü_tétel_csop!$A:$B,1,1)&lt;=$A741,VLOOKUP($A741,pü_tétel_csop!$A:$B,2,1)&gt;=$A741),VLOOKUP($A741,pü_tétel_csop!$A:$D,4,1),"nincs besorolva"))</f>
        <v>KM2</v>
      </c>
    </row>
    <row r="742" spans="1:27" x14ac:dyDescent="0.25">
      <c r="A742" s="20" t="s">
        <v>1037</v>
      </c>
      <c r="B742" s="20" t="s">
        <v>1038</v>
      </c>
      <c r="C742" s="20" t="s">
        <v>1038</v>
      </c>
      <c r="D742" s="20" t="s">
        <v>1240</v>
      </c>
      <c r="E742" s="20" t="s">
        <v>1240</v>
      </c>
      <c r="F742" s="20" t="s">
        <v>1241</v>
      </c>
      <c r="G742" s="20" t="s">
        <v>1242</v>
      </c>
      <c r="H742" s="20" t="s">
        <v>1243</v>
      </c>
      <c r="I742" s="20" t="s">
        <v>1025</v>
      </c>
      <c r="J742" s="20" t="s">
        <v>1240</v>
      </c>
      <c r="K742" s="20" t="s">
        <v>1240</v>
      </c>
      <c r="L742" s="20" t="s">
        <v>1244</v>
      </c>
      <c r="M742" s="21">
        <v>45643</v>
      </c>
      <c r="N742" t="str">
        <f t="shared" si="143"/>
        <v>T000000010</v>
      </c>
      <c r="O742" t="str">
        <f t="shared" si="144"/>
        <v>Belső szállás</v>
      </c>
      <c r="P742" t="str">
        <f t="shared" si="145"/>
        <v>KM2121</v>
      </c>
      <c r="Q742" t="str">
        <f t="shared" si="146"/>
        <v>Belső szolgáltatás</v>
      </c>
      <c r="R742" t="str">
        <f t="shared" si="147"/>
        <v>KM21</v>
      </c>
      <c r="S742" t="str">
        <f t="shared" si="148"/>
        <v>Dologi és egyéb működési</v>
      </c>
      <c r="T742" t="str">
        <f t="shared" si="149"/>
        <v>KM2</v>
      </c>
      <c r="U742" t="str">
        <f t="shared" si="150"/>
        <v>Dologi és egyéb működési</v>
      </c>
      <c r="V742" t="str">
        <f t="shared" si="151"/>
        <v>KM</v>
      </c>
      <c r="W742" t="str">
        <f t="shared" si="152"/>
        <v>Működési kiadások</v>
      </c>
      <c r="X742" t="str">
        <f t="shared" si="153"/>
        <v>KIADASOK</v>
      </c>
      <c r="Y742" t="str">
        <f t="shared" si="154"/>
        <v>Kiadások</v>
      </c>
      <c r="Z742" t="str">
        <f t="shared" si="155"/>
        <v>kell</v>
      </c>
      <c r="AA742" t="str">
        <f>IF(L742&lt;&gt;"0006","nem kell",IF(AND(VLOOKUP($A742,pü_tétel_csop!$A:$B,1,1)&lt;=$A742,VLOOKUP($A742,pü_tétel_csop!$A:$B,2,1)&gt;=$A742),VLOOKUP($A742,pü_tétel_csop!$A:$D,4,1),"nincs besorolva"))</f>
        <v>KM2</v>
      </c>
    </row>
    <row r="743" spans="1:27" x14ac:dyDescent="0.25">
      <c r="A743" s="20" t="s">
        <v>1039</v>
      </c>
      <c r="B743" s="20" t="s">
        <v>1040</v>
      </c>
      <c r="C743" s="20" t="s">
        <v>1040</v>
      </c>
      <c r="D743" s="20" t="s">
        <v>1240</v>
      </c>
      <c r="E743" s="20" t="s">
        <v>1240</v>
      </c>
      <c r="F743" s="20" t="s">
        <v>1241</v>
      </c>
      <c r="G743" s="20" t="s">
        <v>1242</v>
      </c>
      <c r="H743" s="20" t="s">
        <v>1243</v>
      </c>
      <c r="I743" s="20" t="s">
        <v>1025</v>
      </c>
      <c r="J743" s="20" t="s">
        <v>1240</v>
      </c>
      <c r="K743" s="20" t="s">
        <v>1240</v>
      </c>
      <c r="L743" s="20" t="s">
        <v>1244</v>
      </c>
      <c r="M743" s="21">
        <v>45643</v>
      </c>
      <c r="N743" t="str">
        <f t="shared" si="143"/>
        <v>T000000011</v>
      </c>
      <c r="O743" t="str">
        <f t="shared" si="144"/>
        <v>Belső egyéb</v>
      </c>
      <c r="P743" t="str">
        <f t="shared" si="145"/>
        <v>KM2121</v>
      </c>
      <c r="Q743" t="str">
        <f t="shared" si="146"/>
        <v>Belső szolgáltatás</v>
      </c>
      <c r="R743" t="str">
        <f t="shared" si="147"/>
        <v>KM21</v>
      </c>
      <c r="S743" t="str">
        <f t="shared" si="148"/>
        <v>Dologi és egyéb működési</v>
      </c>
      <c r="T743" t="str">
        <f t="shared" si="149"/>
        <v>KM2</v>
      </c>
      <c r="U743" t="str">
        <f t="shared" si="150"/>
        <v>Dologi és egyéb működési</v>
      </c>
      <c r="V743" t="str">
        <f t="shared" si="151"/>
        <v>KM</v>
      </c>
      <c r="W743" t="str">
        <f t="shared" si="152"/>
        <v>Működési kiadások</v>
      </c>
      <c r="X743" t="str">
        <f t="shared" si="153"/>
        <v>KIADASOK</v>
      </c>
      <c r="Y743" t="str">
        <f t="shared" si="154"/>
        <v>Kiadások</v>
      </c>
      <c r="Z743" t="str">
        <f t="shared" si="155"/>
        <v>kell</v>
      </c>
      <c r="AA743" t="str">
        <f>IF(L743&lt;&gt;"0006","nem kell",IF(AND(VLOOKUP($A743,pü_tétel_csop!$A:$B,1,1)&lt;=$A743,VLOOKUP($A743,pü_tétel_csop!$A:$B,2,1)&gt;=$A743),VLOOKUP($A743,pü_tétel_csop!$A:$D,4,1),"nincs besorolva"))</f>
        <v>KM2</v>
      </c>
    </row>
    <row r="744" spans="1:27" x14ac:dyDescent="0.25">
      <c r="A744" s="20" t="s">
        <v>1041</v>
      </c>
      <c r="B744" s="20" t="s">
        <v>1042</v>
      </c>
      <c r="C744" s="20" t="s">
        <v>1042</v>
      </c>
      <c r="D744" s="20" t="s">
        <v>1240</v>
      </c>
      <c r="E744" s="20" t="s">
        <v>1240</v>
      </c>
      <c r="F744" s="20" t="s">
        <v>1241</v>
      </c>
      <c r="G744" s="20" t="s">
        <v>1242</v>
      </c>
      <c r="H744" s="20" t="s">
        <v>1243</v>
      </c>
      <c r="I744" s="20" t="s">
        <v>1025</v>
      </c>
      <c r="J744" s="20" t="s">
        <v>1240</v>
      </c>
      <c r="K744" s="20" t="s">
        <v>1240</v>
      </c>
      <c r="L744" s="20" t="s">
        <v>1244</v>
      </c>
      <c r="M744" s="21">
        <v>45643</v>
      </c>
      <c r="N744" t="str">
        <f t="shared" si="143"/>
        <v>T000000012</v>
      </c>
      <c r="O744" t="str">
        <f t="shared" si="144"/>
        <v>K+F rezsi</v>
      </c>
      <c r="P744" t="str">
        <f t="shared" si="145"/>
        <v>KM2121</v>
      </c>
      <c r="Q744" t="str">
        <f t="shared" si="146"/>
        <v>Belső szolgáltatás</v>
      </c>
      <c r="R744" t="str">
        <f t="shared" si="147"/>
        <v>KM21</v>
      </c>
      <c r="S744" t="str">
        <f t="shared" si="148"/>
        <v>Dologi és egyéb működési</v>
      </c>
      <c r="T744" t="str">
        <f t="shared" si="149"/>
        <v>KM2</v>
      </c>
      <c r="U744" t="str">
        <f t="shared" si="150"/>
        <v>Dologi és egyéb működési</v>
      </c>
      <c r="V744" t="str">
        <f t="shared" si="151"/>
        <v>KM</v>
      </c>
      <c r="W744" t="str">
        <f t="shared" si="152"/>
        <v>Működési kiadások</v>
      </c>
      <c r="X744" t="str">
        <f t="shared" si="153"/>
        <v>KIADASOK</v>
      </c>
      <c r="Y744" t="str">
        <f t="shared" si="154"/>
        <v>Kiadások</v>
      </c>
      <c r="Z744" t="str">
        <f t="shared" si="155"/>
        <v>kell</v>
      </c>
      <c r="AA744" t="str">
        <f>IF(L744&lt;&gt;"0006","nem kell",IF(AND(VLOOKUP($A744,pü_tétel_csop!$A:$B,1,1)&lt;=$A744,VLOOKUP($A744,pü_tétel_csop!$A:$B,2,1)&gt;=$A744),VLOOKUP($A744,pü_tétel_csop!$A:$D,4,1),"nincs besorolva"))</f>
        <v>KM2</v>
      </c>
    </row>
    <row r="745" spans="1:27" x14ac:dyDescent="0.25">
      <c r="A745" s="20" t="s">
        <v>1043</v>
      </c>
      <c r="B745" s="20" t="s">
        <v>1044</v>
      </c>
      <c r="C745" s="20" t="s">
        <v>1044</v>
      </c>
      <c r="D745" s="20" t="s">
        <v>1240</v>
      </c>
      <c r="E745" s="20" t="s">
        <v>1240</v>
      </c>
      <c r="F745" s="20" t="s">
        <v>1241</v>
      </c>
      <c r="G745" s="20" t="s">
        <v>1242</v>
      </c>
      <c r="H745" s="20" t="s">
        <v>1243</v>
      </c>
      <c r="I745" s="20" t="s">
        <v>1025</v>
      </c>
      <c r="J745" s="20" t="s">
        <v>1240</v>
      </c>
      <c r="K745" s="20" t="s">
        <v>1240</v>
      </c>
      <c r="L745" s="20" t="s">
        <v>1244</v>
      </c>
      <c r="M745" s="21">
        <v>45643</v>
      </c>
      <c r="N745" t="str">
        <f t="shared" si="143"/>
        <v>T000000013</v>
      </c>
      <c r="O745" t="str">
        <f t="shared" si="144"/>
        <v>Pályázati indirekt</v>
      </c>
      <c r="P745" t="str">
        <f t="shared" si="145"/>
        <v>KM2121</v>
      </c>
      <c r="Q745" t="str">
        <f t="shared" si="146"/>
        <v>Belső szolgáltatás</v>
      </c>
      <c r="R745" t="str">
        <f t="shared" si="147"/>
        <v>KM21</v>
      </c>
      <c r="S745" t="str">
        <f t="shared" si="148"/>
        <v>Dologi és egyéb működési</v>
      </c>
      <c r="T745" t="str">
        <f t="shared" si="149"/>
        <v>KM2</v>
      </c>
      <c r="U745" t="str">
        <f t="shared" si="150"/>
        <v>Dologi és egyéb működési</v>
      </c>
      <c r="V745" t="str">
        <f t="shared" si="151"/>
        <v>KM</v>
      </c>
      <c r="W745" t="str">
        <f t="shared" si="152"/>
        <v>Működési kiadások</v>
      </c>
      <c r="X745" t="str">
        <f t="shared" si="153"/>
        <v>KIADASOK</v>
      </c>
      <c r="Y745" t="str">
        <f t="shared" si="154"/>
        <v>Kiadások</v>
      </c>
      <c r="Z745" t="str">
        <f t="shared" si="155"/>
        <v>kell</v>
      </c>
      <c r="AA745" t="str">
        <f>IF(L745&lt;&gt;"0006","nem kell",IF(AND(VLOOKUP($A745,pü_tétel_csop!$A:$B,1,1)&lt;=$A745,VLOOKUP($A745,pü_tétel_csop!$A:$B,2,1)&gt;=$A745),VLOOKUP($A745,pü_tétel_csop!$A:$D,4,1),"nincs besorolva"))</f>
        <v>KM2</v>
      </c>
    </row>
    <row r="746" spans="1:27" x14ac:dyDescent="0.25">
      <c r="A746" s="20" t="s">
        <v>961</v>
      </c>
      <c r="B746" s="20" t="s">
        <v>932</v>
      </c>
      <c r="C746" s="20" t="s">
        <v>932</v>
      </c>
      <c r="D746" s="20" t="s">
        <v>1240</v>
      </c>
      <c r="E746" s="20" t="s">
        <v>1240</v>
      </c>
      <c r="F746" s="20" t="s">
        <v>1241</v>
      </c>
      <c r="G746" s="20" t="s">
        <v>1242</v>
      </c>
      <c r="H746" s="20" t="s">
        <v>1243</v>
      </c>
      <c r="I746" s="20" t="s">
        <v>903</v>
      </c>
      <c r="J746" s="20" t="s">
        <v>1240</v>
      </c>
      <c r="K746" s="20" t="s">
        <v>1240</v>
      </c>
      <c r="L746" s="20" t="s">
        <v>1244</v>
      </c>
      <c r="M746" s="21">
        <v>45643</v>
      </c>
      <c r="N746" t="str">
        <f t="shared" si="143"/>
        <v>T000000014</v>
      </c>
      <c r="O746" t="str">
        <f t="shared" si="144"/>
        <v>Postaköltség</v>
      </c>
      <c r="P746" t="str">
        <f t="shared" si="145"/>
        <v>KM2114</v>
      </c>
      <c r="Q746" t="str">
        <f t="shared" si="146"/>
        <v>Egyéb szolgáltatások</v>
      </c>
      <c r="R746" t="str">
        <f t="shared" si="147"/>
        <v>KM21</v>
      </c>
      <c r="S746" t="str">
        <f t="shared" si="148"/>
        <v>Dologi és egyéb működési</v>
      </c>
      <c r="T746" t="str">
        <f t="shared" si="149"/>
        <v>KM2</v>
      </c>
      <c r="U746" t="str">
        <f t="shared" si="150"/>
        <v>Dologi és egyéb működési</v>
      </c>
      <c r="V746" t="str">
        <f t="shared" si="151"/>
        <v>KM</v>
      </c>
      <c r="W746" t="str">
        <f t="shared" si="152"/>
        <v>Működési kiadások</v>
      </c>
      <c r="X746" t="str">
        <f t="shared" si="153"/>
        <v>KIADASOK</v>
      </c>
      <c r="Y746" t="str">
        <f t="shared" si="154"/>
        <v>Kiadások</v>
      </c>
      <c r="Z746" t="str">
        <f t="shared" si="155"/>
        <v>kell</v>
      </c>
      <c r="AA746" t="str">
        <f>IF(L746&lt;&gt;"0006","nem kell",IF(AND(VLOOKUP($A746,pü_tétel_csop!$A:$B,1,1)&lt;=$A746,VLOOKUP($A746,pü_tétel_csop!$A:$B,2,1)&gt;=$A746),VLOOKUP($A746,pü_tétel_csop!$A:$D,4,1),"nincs besorolva"))</f>
        <v>KM2</v>
      </c>
    </row>
    <row r="747" spans="1:27" x14ac:dyDescent="0.25">
      <c r="A747" s="20" t="s">
        <v>890</v>
      </c>
      <c r="B747" s="20" t="s">
        <v>891</v>
      </c>
      <c r="C747" s="20" t="s">
        <v>891</v>
      </c>
      <c r="D747" s="20" t="s">
        <v>1240</v>
      </c>
      <c r="E747" s="20" t="s">
        <v>1240</v>
      </c>
      <c r="F747" s="20" t="s">
        <v>1241</v>
      </c>
      <c r="G747" s="20" t="s">
        <v>1242</v>
      </c>
      <c r="H747" s="20" t="s">
        <v>1243</v>
      </c>
      <c r="I747" s="20" t="s">
        <v>880</v>
      </c>
      <c r="J747" s="20" t="s">
        <v>1240</v>
      </c>
      <c r="K747" s="20" t="s">
        <v>1240</v>
      </c>
      <c r="L747" s="20" t="s">
        <v>1244</v>
      </c>
      <c r="M747" s="21">
        <v>45643</v>
      </c>
      <c r="N747" t="str">
        <f t="shared" si="143"/>
        <v>T000000015</v>
      </c>
      <c r="O747" t="str">
        <f t="shared" si="144"/>
        <v>Mobiltelefon</v>
      </c>
      <c r="P747" t="str">
        <f t="shared" si="145"/>
        <v>KM2111</v>
      </c>
      <c r="Q747" t="str">
        <f t="shared" si="146"/>
        <v>Egyéb kommunikációs szolgáltatások</v>
      </c>
      <c r="R747" t="str">
        <f t="shared" si="147"/>
        <v>KM21</v>
      </c>
      <c r="S747" t="str">
        <f t="shared" si="148"/>
        <v>Dologi és egyéb működési</v>
      </c>
      <c r="T747" t="str">
        <f t="shared" si="149"/>
        <v>KM2</v>
      </c>
      <c r="U747" t="str">
        <f t="shared" si="150"/>
        <v>Dologi és egyéb működési</v>
      </c>
      <c r="V747" t="str">
        <f t="shared" si="151"/>
        <v>KM</v>
      </c>
      <c r="W747" t="str">
        <f t="shared" si="152"/>
        <v>Működési kiadások</v>
      </c>
      <c r="X747" t="str">
        <f t="shared" si="153"/>
        <v>KIADASOK</v>
      </c>
      <c r="Y747" t="str">
        <f t="shared" si="154"/>
        <v>Kiadások</v>
      </c>
      <c r="Z747" t="str">
        <f t="shared" si="155"/>
        <v>kell</v>
      </c>
      <c r="AA747" t="str">
        <f>IF(L747&lt;&gt;"0006","nem kell",IF(AND(VLOOKUP($A747,pü_tétel_csop!$A:$B,1,1)&lt;=$A747,VLOOKUP($A747,pü_tétel_csop!$A:$B,2,1)&gt;=$A747),VLOOKUP($A747,pü_tétel_csop!$A:$D,4,1),"nincs besorolva"))</f>
        <v>KM2</v>
      </c>
    </row>
    <row r="748" spans="1:27" x14ac:dyDescent="0.25">
      <c r="A748" s="20" t="s">
        <v>892</v>
      </c>
      <c r="B748" s="20" t="s">
        <v>893</v>
      </c>
      <c r="C748" s="20" t="s">
        <v>893</v>
      </c>
      <c r="D748" s="20" t="s">
        <v>1240</v>
      </c>
      <c r="E748" s="20" t="s">
        <v>1240</v>
      </c>
      <c r="F748" s="20" t="s">
        <v>1241</v>
      </c>
      <c r="G748" s="20" t="s">
        <v>1242</v>
      </c>
      <c r="H748" s="20" t="s">
        <v>1243</v>
      </c>
      <c r="I748" s="20" t="s">
        <v>880</v>
      </c>
      <c r="J748" s="20" t="s">
        <v>1240</v>
      </c>
      <c r="K748" s="20" t="s">
        <v>1240</v>
      </c>
      <c r="L748" s="20" t="s">
        <v>1244</v>
      </c>
      <c r="M748" s="21">
        <v>45643</v>
      </c>
      <c r="N748" t="str">
        <f t="shared" si="143"/>
        <v>T000000016</v>
      </c>
      <c r="O748" t="str">
        <f t="shared" si="144"/>
        <v>Vezetékes telefon</v>
      </c>
      <c r="P748" t="str">
        <f t="shared" si="145"/>
        <v>KM2111</v>
      </c>
      <c r="Q748" t="str">
        <f t="shared" si="146"/>
        <v>Egyéb kommunikációs szolgáltatások</v>
      </c>
      <c r="R748" t="str">
        <f t="shared" si="147"/>
        <v>KM21</v>
      </c>
      <c r="S748" t="str">
        <f t="shared" si="148"/>
        <v>Dologi és egyéb működési</v>
      </c>
      <c r="T748" t="str">
        <f t="shared" si="149"/>
        <v>KM2</v>
      </c>
      <c r="U748" t="str">
        <f t="shared" si="150"/>
        <v>Dologi és egyéb működési</v>
      </c>
      <c r="V748" t="str">
        <f t="shared" si="151"/>
        <v>KM</v>
      </c>
      <c r="W748" t="str">
        <f t="shared" si="152"/>
        <v>Működési kiadások</v>
      </c>
      <c r="X748" t="str">
        <f t="shared" si="153"/>
        <v>KIADASOK</v>
      </c>
      <c r="Y748" t="str">
        <f t="shared" si="154"/>
        <v>Kiadások</v>
      </c>
      <c r="Z748" t="str">
        <f t="shared" si="155"/>
        <v>kell</v>
      </c>
      <c r="AA748" t="str">
        <f>IF(L748&lt;&gt;"0006","nem kell",IF(AND(VLOOKUP($A748,pü_tétel_csop!$A:$B,1,1)&lt;=$A748,VLOOKUP($A748,pü_tétel_csop!$A:$B,2,1)&gt;=$A748),VLOOKUP($A748,pü_tétel_csop!$A:$D,4,1),"nincs besorolva"))</f>
        <v>KM2</v>
      </c>
    </row>
    <row r="749" spans="1:27" x14ac:dyDescent="0.25">
      <c r="A749" s="20" t="s">
        <v>1045</v>
      </c>
      <c r="B749" s="20" t="s">
        <v>1046</v>
      </c>
      <c r="C749" s="20" t="s">
        <v>1667</v>
      </c>
      <c r="D749" s="20" t="s">
        <v>1240</v>
      </c>
      <c r="E749" s="20" t="s">
        <v>1240</v>
      </c>
      <c r="F749" s="20" t="s">
        <v>1241</v>
      </c>
      <c r="G749" s="20" t="s">
        <v>1242</v>
      </c>
      <c r="H749" s="20" t="s">
        <v>1243</v>
      </c>
      <c r="I749" s="20" t="s">
        <v>1025</v>
      </c>
      <c r="J749" s="20" t="s">
        <v>1240</v>
      </c>
      <c r="K749" s="20" t="s">
        <v>1240</v>
      </c>
      <c r="L749" s="20" t="s">
        <v>1244</v>
      </c>
      <c r="M749" s="21">
        <v>45643</v>
      </c>
      <c r="N749" t="str">
        <f t="shared" si="143"/>
        <v>T000000017</v>
      </c>
      <c r="O749" t="str">
        <f t="shared" si="144"/>
        <v>K+F HKV Labordiagnosztika</v>
      </c>
      <c r="P749" t="str">
        <f t="shared" si="145"/>
        <v>KM2121</v>
      </c>
      <c r="Q749" t="str">
        <f t="shared" si="146"/>
        <v>Belső szolgáltatás</v>
      </c>
      <c r="R749" t="str">
        <f t="shared" si="147"/>
        <v>KM21</v>
      </c>
      <c r="S749" t="str">
        <f t="shared" si="148"/>
        <v>Dologi és egyéb működési</v>
      </c>
      <c r="T749" t="str">
        <f t="shared" si="149"/>
        <v>KM2</v>
      </c>
      <c r="U749" t="str">
        <f t="shared" si="150"/>
        <v>Dologi és egyéb működési</v>
      </c>
      <c r="V749" t="str">
        <f t="shared" si="151"/>
        <v>KM</v>
      </c>
      <c r="W749" t="str">
        <f t="shared" si="152"/>
        <v>Működési kiadások</v>
      </c>
      <c r="X749" t="str">
        <f t="shared" si="153"/>
        <v>KIADASOK</v>
      </c>
      <c r="Y749" t="str">
        <f t="shared" si="154"/>
        <v>Kiadások</v>
      </c>
      <c r="Z749" t="str">
        <f t="shared" si="155"/>
        <v>kell</v>
      </c>
      <c r="AA749" t="str">
        <f>IF(L749&lt;&gt;"0006","nem kell",IF(AND(VLOOKUP($A749,pü_tétel_csop!$A:$B,1,1)&lt;=$A749,VLOOKUP($A749,pü_tétel_csop!$A:$B,2,1)&gt;=$A749),VLOOKUP($A749,pü_tétel_csop!$A:$D,4,1),"nincs besorolva"))</f>
        <v>KM2</v>
      </c>
    </row>
    <row r="750" spans="1:27" x14ac:dyDescent="0.25">
      <c r="A750" s="20" t="s">
        <v>1047</v>
      </c>
      <c r="B750" s="20" t="s">
        <v>1048</v>
      </c>
      <c r="C750" s="20" t="s">
        <v>1668</v>
      </c>
      <c r="D750" s="20" t="s">
        <v>1240</v>
      </c>
      <c r="E750" s="20" t="s">
        <v>1240</v>
      </c>
      <c r="F750" s="20" t="s">
        <v>1241</v>
      </c>
      <c r="G750" s="20" t="s">
        <v>1242</v>
      </c>
      <c r="H750" s="20" t="s">
        <v>1243</v>
      </c>
      <c r="I750" s="20" t="s">
        <v>1025</v>
      </c>
      <c r="J750" s="20" t="s">
        <v>1240</v>
      </c>
      <c r="K750" s="20" t="s">
        <v>1240</v>
      </c>
      <c r="L750" s="20" t="s">
        <v>1244</v>
      </c>
      <c r="M750" s="21">
        <v>45643</v>
      </c>
      <c r="N750" t="str">
        <f t="shared" si="143"/>
        <v>T000000018</v>
      </c>
      <c r="O750" t="str">
        <f t="shared" si="144"/>
        <v>K+F HKV Képalk.diagn.</v>
      </c>
      <c r="P750" t="str">
        <f t="shared" si="145"/>
        <v>KM2121</v>
      </c>
      <c r="Q750" t="str">
        <f t="shared" si="146"/>
        <v>Belső szolgáltatás</v>
      </c>
      <c r="R750" t="str">
        <f t="shared" si="147"/>
        <v>KM21</v>
      </c>
      <c r="S750" t="str">
        <f t="shared" si="148"/>
        <v>Dologi és egyéb működési</v>
      </c>
      <c r="T750" t="str">
        <f t="shared" si="149"/>
        <v>KM2</v>
      </c>
      <c r="U750" t="str">
        <f t="shared" si="150"/>
        <v>Dologi és egyéb működési</v>
      </c>
      <c r="V750" t="str">
        <f t="shared" si="151"/>
        <v>KM</v>
      </c>
      <c r="W750" t="str">
        <f t="shared" si="152"/>
        <v>Működési kiadások</v>
      </c>
      <c r="X750" t="str">
        <f t="shared" si="153"/>
        <v>KIADASOK</v>
      </c>
      <c r="Y750" t="str">
        <f t="shared" si="154"/>
        <v>Kiadások</v>
      </c>
      <c r="Z750" t="str">
        <f t="shared" si="155"/>
        <v>kell</v>
      </c>
      <c r="AA750" t="str">
        <f>IF(L750&lt;&gt;"0006","nem kell",IF(AND(VLOOKUP($A750,pü_tétel_csop!$A:$B,1,1)&lt;=$A750,VLOOKUP($A750,pü_tétel_csop!$A:$B,2,1)&gt;=$A750),VLOOKUP($A750,pü_tétel_csop!$A:$D,4,1),"nincs besorolva"))</f>
        <v>KM2</v>
      </c>
    </row>
    <row r="751" spans="1:27" x14ac:dyDescent="0.25">
      <c r="A751" s="20" t="s">
        <v>1049</v>
      </c>
      <c r="B751" s="20" t="s">
        <v>1050</v>
      </c>
      <c r="C751" s="20" t="s">
        <v>1669</v>
      </c>
      <c r="D751" s="20" t="s">
        <v>1240</v>
      </c>
      <c r="E751" s="20" t="s">
        <v>1240</v>
      </c>
      <c r="F751" s="20" t="s">
        <v>1241</v>
      </c>
      <c r="G751" s="20" t="s">
        <v>1242</v>
      </c>
      <c r="H751" s="20" t="s">
        <v>1243</v>
      </c>
      <c r="I751" s="20" t="s">
        <v>1025</v>
      </c>
      <c r="J751" s="20" t="s">
        <v>1240</v>
      </c>
      <c r="K751" s="20" t="s">
        <v>1240</v>
      </c>
      <c r="L751" s="20" t="s">
        <v>1244</v>
      </c>
      <c r="M751" s="21">
        <v>45643</v>
      </c>
      <c r="N751" t="str">
        <f t="shared" si="143"/>
        <v>T000000019</v>
      </c>
      <c r="O751" t="str">
        <f t="shared" si="144"/>
        <v>K+F HKV Szakrendelések</v>
      </c>
      <c r="P751" t="str">
        <f t="shared" si="145"/>
        <v>KM2121</v>
      </c>
      <c r="Q751" t="str">
        <f t="shared" si="146"/>
        <v>Belső szolgáltatás</v>
      </c>
      <c r="R751" t="str">
        <f t="shared" si="147"/>
        <v>KM21</v>
      </c>
      <c r="S751" t="str">
        <f t="shared" si="148"/>
        <v>Dologi és egyéb működési</v>
      </c>
      <c r="T751" t="str">
        <f t="shared" si="149"/>
        <v>KM2</v>
      </c>
      <c r="U751" t="str">
        <f t="shared" si="150"/>
        <v>Dologi és egyéb működési</v>
      </c>
      <c r="V751" t="str">
        <f t="shared" si="151"/>
        <v>KM</v>
      </c>
      <c r="W751" t="str">
        <f t="shared" si="152"/>
        <v>Működési kiadások</v>
      </c>
      <c r="X751" t="str">
        <f t="shared" si="153"/>
        <v>KIADASOK</v>
      </c>
      <c r="Y751" t="str">
        <f t="shared" si="154"/>
        <v>Kiadások</v>
      </c>
      <c r="Z751" t="str">
        <f t="shared" si="155"/>
        <v>kell</v>
      </c>
      <c r="AA751" t="str">
        <f>IF(L751&lt;&gt;"0006","nem kell",IF(AND(VLOOKUP($A751,pü_tétel_csop!$A:$B,1,1)&lt;=$A751,VLOOKUP($A751,pü_tétel_csop!$A:$B,2,1)&gt;=$A751),VLOOKUP($A751,pü_tétel_csop!$A:$D,4,1),"nincs besorolva"))</f>
        <v>KM2</v>
      </c>
    </row>
    <row r="752" spans="1:27" x14ac:dyDescent="0.25">
      <c r="A752" s="20" t="s">
        <v>1051</v>
      </c>
      <c r="B752" s="20" t="s">
        <v>1052</v>
      </c>
      <c r="C752" s="20" t="s">
        <v>1052</v>
      </c>
      <c r="D752" s="20" t="s">
        <v>1240</v>
      </c>
      <c r="E752" s="20" t="s">
        <v>1240</v>
      </c>
      <c r="F752" s="20" t="s">
        <v>1241</v>
      </c>
      <c r="G752" s="20" t="s">
        <v>1242</v>
      </c>
      <c r="H752" s="20" t="s">
        <v>1243</v>
      </c>
      <c r="I752" s="20" t="s">
        <v>1025</v>
      </c>
      <c r="J752" s="20" t="s">
        <v>1240</v>
      </c>
      <c r="K752" s="20" t="s">
        <v>1240</v>
      </c>
      <c r="L752" s="20" t="s">
        <v>1244</v>
      </c>
      <c r="M752" s="21">
        <v>45643</v>
      </c>
      <c r="N752" t="str">
        <f t="shared" si="143"/>
        <v>T000000020</v>
      </c>
      <c r="O752" t="str">
        <f t="shared" si="144"/>
        <v>K+F HKV Patológia</v>
      </c>
      <c r="P752" t="str">
        <f t="shared" si="145"/>
        <v>KM2121</v>
      </c>
      <c r="Q752" t="str">
        <f t="shared" si="146"/>
        <v>Belső szolgáltatás</v>
      </c>
      <c r="R752" t="str">
        <f t="shared" si="147"/>
        <v>KM21</v>
      </c>
      <c r="S752" t="str">
        <f t="shared" si="148"/>
        <v>Dologi és egyéb működési</v>
      </c>
      <c r="T752" t="str">
        <f t="shared" si="149"/>
        <v>KM2</v>
      </c>
      <c r="U752" t="str">
        <f t="shared" si="150"/>
        <v>Dologi és egyéb működési</v>
      </c>
      <c r="V752" t="str">
        <f t="shared" si="151"/>
        <v>KM</v>
      </c>
      <c r="W752" t="str">
        <f t="shared" si="152"/>
        <v>Működési kiadások</v>
      </c>
      <c r="X752" t="str">
        <f t="shared" si="153"/>
        <v>KIADASOK</v>
      </c>
      <c r="Y752" t="str">
        <f t="shared" si="154"/>
        <v>Kiadások</v>
      </c>
      <c r="Z752" t="str">
        <f t="shared" si="155"/>
        <v>kell</v>
      </c>
      <c r="AA752" t="str">
        <f>IF(L752&lt;&gt;"0006","nem kell",IF(AND(VLOOKUP($A752,pü_tétel_csop!$A:$B,1,1)&lt;=$A752,VLOOKUP($A752,pü_tétel_csop!$A:$B,2,1)&gt;=$A752),VLOOKUP($A752,pü_tétel_csop!$A:$D,4,1),"nincs besorolva"))</f>
        <v>KM2</v>
      </c>
    </row>
    <row r="753" spans="1:27" x14ac:dyDescent="0.25">
      <c r="A753" s="20" t="s">
        <v>1053</v>
      </c>
      <c r="B753" s="20" t="s">
        <v>1054</v>
      </c>
      <c r="C753" s="20" t="s">
        <v>1670</v>
      </c>
      <c r="D753" s="20" t="s">
        <v>1240</v>
      </c>
      <c r="E753" s="20" t="s">
        <v>1240</v>
      </c>
      <c r="F753" s="20" t="s">
        <v>1241</v>
      </c>
      <c r="G753" s="20" t="s">
        <v>1242</v>
      </c>
      <c r="H753" s="20" t="s">
        <v>1243</v>
      </c>
      <c r="I753" s="20" t="s">
        <v>1025</v>
      </c>
      <c r="J753" s="20" t="s">
        <v>1240</v>
      </c>
      <c r="K753" s="20" t="s">
        <v>1240</v>
      </c>
      <c r="L753" s="20" t="s">
        <v>1244</v>
      </c>
      <c r="M753" s="21">
        <v>45643</v>
      </c>
      <c r="N753" t="str">
        <f t="shared" si="143"/>
        <v>T000000021</v>
      </c>
      <c r="O753" t="str">
        <f t="shared" si="144"/>
        <v>K+F HKV Izotóp diagn.</v>
      </c>
      <c r="P753" t="str">
        <f t="shared" si="145"/>
        <v>KM2121</v>
      </c>
      <c r="Q753" t="str">
        <f t="shared" si="146"/>
        <v>Belső szolgáltatás</v>
      </c>
      <c r="R753" t="str">
        <f t="shared" si="147"/>
        <v>KM21</v>
      </c>
      <c r="S753" t="str">
        <f t="shared" si="148"/>
        <v>Dologi és egyéb működési</v>
      </c>
      <c r="T753" t="str">
        <f t="shared" si="149"/>
        <v>KM2</v>
      </c>
      <c r="U753" t="str">
        <f t="shared" si="150"/>
        <v>Dologi és egyéb működési</v>
      </c>
      <c r="V753" t="str">
        <f t="shared" si="151"/>
        <v>KM</v>
      </c>
      <c r="W753" t="str">
        <f t="shared" si="152"/>
        <v>Működési kiadások</v>
      </c>
      <c r="X753" t="str">
        <f t="shared" si="153"/>
        <v>KIADASOK</v>
      </c>
      <c r="Y753" t="str">
        <f t="shared" si="154"/>
        <v>Kiadások</v>
      </c>
      <c r="Z753" t="str">
        <f t="shared" si="155"/>
        <v>kell</v>
      </c>
      <c r="AA753" t="str">
        <f>IF(L753&lt;&gt;"0006","nem kell",IF(AND(VLOOKUP($A753,pü_tétel_csop!$A:$B,1,1)&lt;=$A753,VLOOKUP($A753,pü_tétel_csop!$A:$B,2,1)&gt;=$A753),VLOOKUP($A753,pü_tétel_csop!$A:$D,4,1),"nincs besorolva"))</f>
        <v>KM2</v>
      </c>
    </row>
    <row r="754" spans="1:27" x14ac:dyDescent="0.25">
      <c r="A754" s="20" t="s">
        <v>1144</v>
      </c>
      <c r="B754" s="20" t="s">
        <v>1145</v>
      </c>
      <c r="C754" s="20" t="s">
        <v>1145</v>
      </c>
      <c r="D754" s="20" t="s">
        <v>1240</v>
      </c>
      <c r="E754" s="20" t="s">
        <v>1240</v>
      </c>
      <c r="F754" s="20" t="s">
        <v>1241</v>
      </c>
      <c r="G754" s="20" t="s">
        <v>1242</v>
      </c>
      <c r="H754" s="20" t="s">
        <v>1243</v>
      </c>
      <c r="I754" s="20" t="s">
        <v>1240</v>
      </c>
      <c r="J754" s="20" t="s">
        <v>1240</v>
      </c>
      <c r="K754" s="20" t="s">
        <v>1664</v>
      </c>
      <c r="L754" s="20" t="s">
        <v>1609</v>
      </c>
      <c r="M754" s="21">
        <v>45643</v>
      </c>
      <c r="N754" t="str">
        <f t="shared" si="143"/>
        <v/>
      </c>
      <c r="O754" t="str">
        <f t="shared" si="144"/>
        <v/>
      </c>
      <c r="P754" t="str">
        <f t="shared" si="145"/>
        <v/>
      </c>
      <c r="Q754" t="str">
        <f t="shared" si="146"/>
        <v/>
      </c>
      <c r="R754" t="str">
        <f t="shared" si="147"/>
        <v/>
      </c>
      <c r="S754" t="str">
        <f t="shared" si="148"/>
        <v/>
      </c>
      <c r="T754" t="str">
        <f t="shared" si="149"/>
        <v/>
      </c>
      <c r="U754" t="str">
        <f t="shared" si="150"/>
        <v/>
      </c>
      <c r="V754" t="str">
        <f t="shared" si="151"/>
        <v/>
      </c>
      <c r="W754" t="str">
        <f t="shared" si="152"/>
        <v/>
      </c>
      <c r="X754" t="str">
        <f t="shared" si="153"/>
        <v>T000000022</v>
      </c>
      <c r="Y754" t="str">
        <f t="shared" si="154"/>
        <v>KK v. élelmezés</v>
      </c>
      <c r="Z754" t="str">
        <f t="shared" si="155"/>
        <v>kell</v>
      </c>
      <c r="AA754" t="str">
        <f>IF(L754&lt;&gt;"0006","nem kell",IF(AND(VLOOKUP($A754,pü_tétel_csop!$A:$B,1,1)&lt;=$A754,VLOOKUP($A754,pü_tétel_csop!$A:$B,2,1)&gt;=$A754),VLOOKUP($A754,pü_tétel_csop!$A:$D,4,1),"nincs besorolva"))</f>
        <v>nem kell</v>
      </c>
    </row>
    <row r="755" spans="1:27" x14ac:dyDescent="0.25">
      <c r="A755" s="20" t="s">
        <v>1146</v>
      </c>
      <c r="B755" s="20" t="s">
        <v>1147</v>
      </c>
      <c r="C755" s="20" t="s">
        <v>1147</v>
      </c>
      <c r="D755" s="20" t="s">
        <v>1240</v>
      </c>
      <c r="E755" s="20" t="s">
        <v>1240</v>
      </c>
      <c r="F755" s="20" t="s">
        <v>1241</v>
      </c>
      <c r="G755" s="20" t="s">
        <v>1242</v>
      </c>
      <c r="H755" s="20" t="s">
        <v>1243</v>
      </c>
      <c r="I755" s="20" t="s">
        <v>1240</v>
      </c>
      <c r="J755" s="20" t="s">
        <v>1240</v>
      </c>
      <c r="K755" s="20" t="s">
        <v>1664</v>
      </c>
      <c r="L755" s="20" t="s">
        <v>1609</v>
      </c>
      <c r="M755" s="21">
        <v>45643</v>
      </c>
      <c r="N755" t="str">
        <f t="shared" si="143"/>
        <v/>
      </c>
      <c r="O755" t="str">
        <f t="shared" si="144"/>
        <v/>
      </c>
      <c r="P755" t="str">
        <f t="shared" si="145"/>
        <v/>
      </c>
      <c r="Q755" t="str">
        <f t="shared" si="146"/>
        <v/>
      </c>
      <c r="R755" t="str">
        <f t="shared" si="147"/>
        <v/>
      </c>
      <c r="S755" t="str">
        <f t="shared" si="148"/>
        <v/>
      </c>
      <c r="T755" t="str">
        <f t="shared" si="149"/>
        <v/>
      </c>
      <c r="U755" t="str">
        <f t="shared" si="150"/>
        <v/>
      </c>
      <c r="V755" t="str">
        <f t="shared" si="151"/>
        <v/>
      </c>
      <c r="W755" t="str">
        <f t="shared" si="152"/>
        <v/>
      </c>
      <c r="X755" t="str">
        <f t="shared" si="153"/>
        <v>T000000023</v>
      </c>
      <c r="Y755" t="str">
        <f t="shared" si="154"/>
        <v>KK. v. mosatás</v>
      </c>
      <c r="Z755" t="str">
        <f t="shared" si="155"/>
        <v>kell</v>
      </c>
      <c r="AA755" t="str">
        <f>IF(L755&lt;&gt;"0006","nem kell",IF(AND(VLOOKUP($A755,pü_tétel_csop!$A:$B,1,1)&lt;=$A755,VLOOKUP($A755,pü_tétel_csop!$A:$B,2,1)&gt;=$A755),VLOOKUP($A755,pü_tétel_csop!$A:$D,4,1),"nincs besorolva"))</f>
        <v>nem kell</v>
      </c>
    </row>
    <row r="756" spans="1:27" x14ac:dyDescent="0.25">
      <c r="A756" s="20" t="s">
        <v>1148</v>
      </c>
      <c r="B756" s="20" t="s">
        <v>1149</v>
      </c>
      <c r="C756" s="20" t="s">
        <v>1671</v>
      </c>
      <c r="D756" s="20" t="s">
        <v>1240</v>
      </c>
      <c r="E756" s="20" t="s">
        <v>1240</v>
      </c>
      <c r="F756" s="20" t="s">
        <v>1241</v>
      </c>
      <c r="G756" s="20" t="s">
        <v>1242</v>
      </c>
      <c r="H756" s="20" t="s">
        <v>1243</v>
      </c>
      <c r="I756" s="20" t="s">
        <v>1240</v>
      </c>
      <c r="J756" s="20" t="s">
        <v>1240</v>
      </c>
      <c r="K756" s="20" t="s">
        <v>1664</v>
      </c>
      <c r="L756" s="20" t="s">
        <v>1609</v>
      </c>
      <c r="M756" s="21">
        <v>45643</v>
      </c>
      <c r="N756" t="str">
        <f t="shared" si="143"/>
        <v/>
      </c>
      <c r="O756" t="str">
        <f t="shared" si="144"/>
        <v/>
      </c>
      <c r="P756" t="str">
        <f t="shared" si="145"/>
        <v/>
      </c>
      <c r="Q756" t="str">
        <f t="shared" si="146"/>
        <v/>
      </c>
      <c r="R756" t="str">
        <f t="shared" si="147"/>
        <v/>
      </c>
      <c r="S756" t="str">
        <f t="shared" si="148"/>
        <v/>
      </c>
      <c r="T756" t="str">
        <f t="shared" si="149"/>
        <v/>
      </c>
      <c r="U756" t="str">
        <f t="shared" si="150"/>
        <v/>
      </c>
      <c r="V756" t="str">
        <f t="shared" si="151"/>
        <v/>
      </c>
      <c r="W756" t="str">
        <f t="shared" si="152"/>
        <v/>
      </c>
      <c r="X756" t="str">
        <f t="shared" si="153"/>
        <v>T000000024</v>
      </c>
      <c r="Y756" t="str">
        <f t="shared" si="154"/>
        <v>6 Térítési kategória KK</v>
      </c>
      <c r="Z756" t="str">
        <f t="shared" si="155"/>
        <v>kell</v>
      </c>
      <c r="AA756" t="str">
        <f>IF(L756&lt;&gt;"0006","nem kell",IF(AND(VLOOKUP($A756,pü_tétel_csop!$A:$B,1,1)&lt;=$A756,VLOOKUP($A756,pü_tétel_csop!$A:$B,2,1)&gt;=$A756),VLOOKUP($A756,pü_tétel_csop!$A:$D,4,1),"nincs besorolva"))</f>
        <v>nem kell</v>
      </c>
    </row>
    <row r="757" spans="1:27" x14ac:dyDescent="0.25">
      <c r="A757" s="20" t="s">
        <v>1150</v>
      </c>
      <c r="B757" s="20" t="s">
        <v>1151</v>
      </c>
      <c r="C757" s="20" t="s">
        <v>1151</v>
      </c>
      <c r="D757" s="20" t="s">
        <v>1240</v>
      </c>
      <c r="E757" s="20" t="s">
        <v>1240</v>
      </c>
      <c r="F757" s="20" t="s">
        <v>1241</v>
      </c>
      <c r="G757" s="20" t="s">
        <v>1242</v>
      </c>
      <c r="H757" s="20" t="s">
        <v>1243</v>
      </c>
      <c r="I757" s="20" t="s">
        <v>1240</v>
      </c>
      <c r="J757" s="20" t="s">
        <v>1240</v>
      </c>
      <c r="K757" s="20" t="s">
        <v>1664</v>
      </c>
      <c r="L757" s="20" t="s">
        <v>1609</v>
      </c>
      <c r="M757" s="21">
        <v>45643</v>
      </c>
      <c r="N757" t="str">
        <f t="shared" si="143"/>
        <v/>
      </c>
      <c r="O757" t="str">
        <f t="shared" si="144"/>
        <v/>
      </c>
      <c r="P757" t="str">
        <f t="shared" si="145"/>
        <v/>
      </c>
      <c r="Q757" t="str">
        <f t="shared" si="146"/>
        <v/>
      </c>
      <c r="R757" t="str">
        <f t="shared" si="147"/>
        <v/>
      </c>
      <c r="S757" t="str">
        <f t="shared" si="148"/>
        <v/>
      </c>
      <c r="T757" t="str">
        <f t="shared" si="149"/>
        <v/>
      </c>
      <c r="U757" t="str">
        <f t="shared" si="150"/>
        <v/>
      </c>
      <c r="V757" t="str">
        <f t="shared" si="151"/>
        <v/>
      </c>
      <c r="W757" t="str">
        <f t="shared" si="152"/>
        <v/>
      </c>
      <c r="X757" t="str">
        <f t="shared" si="153"/>
        <v>T000000032</v>
      </c>
      <c r="Y757" t="str">
        <f t="shared" si="154"/>
        <v>EGYÉB KK</v>
      </c>
      <c r="Z757" t="str">
        <f t="shared" si="155"/>
        <v>kell</v>
      </c>
      <c r="AA757" t="str">
        <f>IF(L757&lt;&gt;"0006","nem kell",IF(AND(VLOOKUP($A757,pü_tétel_csop!$A:$B,1,1)&lt;=$A757,VLOOKUP($A757,pü_tétel_csop!$A:$B,2,1)&gt;=$A757),VLOOKUP($A757,pü_tétel_csop!$A:$D,4,1),"nincs besorolva"))</f>
        <v>nem kell</v>
      </c>
    </row>
    <row r="758" spans="1:27" x14ac:dyDescent="0.25">
      <c r="A758" s="20" t="s">
        <v>1152</v>
      </c>
      <c r="B758" s="20" t="s">
        <v>1153</v>
      </c>
      <c r="C758" s="20" t="s">
        <v>1153</v>
      </c>
      <c r="D758" s="20" t="s">
        <v>1240</v>
      </c>
      <c r="E758" s="20" t="s">
        <v>1240</v>
      </c>
      <c r="F758" s="20" t="s">
        <v>1241</v>
      </c>
      <c r="G758" s="20" t="s">
        <v>1242</v>
      </c>
      <c r="H758" s="20" t="s">
        <v>1243</v>
      </c>
      <c r="I758" s="20" t="s">
        <v>1240</v>
      </c>
      <c r="J758" s="20" t="s">
        <v>1240</v>
      </c>
      <c r="K758" s="20" t="s">
        <v>1664</v>
      </c>
      <c r="L758" s="20" t="s">
        <v>1609</v>
      </c>
      <c r="M758" s="21">
        <v>45643</v>
      </c>
      <c r="N758" t="str">
        <f t="shared" si="143"/>
        <v/>
      </c>
      <c r="O758" t="str">
        <f t="shared" si="144"/>
        <v/>
      </c>
      <c r="P758" t="str">
        <f t="shared" si="145"/>
        <v/>
      </c>
      <c r="Q758" t="str">
        <f t="shared" si="146"/>
        <v/>
      </c>
      <c r="R758" t="str">
        <f t="shared" si="147"/>
        <v/>
      </c>
      <c r="S758" t="str">
        <f t="shared" si="148"/>
        <v/>
      </c>
      <c r="T758" t="str">
        <f t="shared" si="149"/>
        <v/>
      </c>
      <c r="U758" t="str">
        <f t="shared" si="150"/>
        <v/>
      </c>
      <c r="V758" t="str">
        <f t="shared" si="151"/>
        <v/>
      </c>
      <c r="W758" t="str">
        <f t="shared" si="152"/>
        <v/>
      </c>
      <c r="X758" t="str">
        <f t="shared" si="153"/>
        <v>T000000038</v>
      </c>
      <c r="Y758" t="str">
        <f t="shared" si="154"/>
        <v>KK Anaesthesiológia</v>
      </c>
      <c r="Z758" t="str">
        <f t="shared" si="155"/>
        <v>kell</v>
      </c>
      <c r="AA758" t="str">
        <f>IF(L758&lt;&gt;"0006","nem kell",IF(AND(VLOOKUP($A758,pü_tétel_csop!$A:$B,1,1)&lt;=$A758,VLOOKUP($A758,pü_tétel_csop!$A:$B,2,1)&gt;=$A758),VLOOKUP($A758,pü_tétel_csop!$A:$D,4,1),"nincs besorolva"))</f>
        <v>nem kell</v>
      </c>
    </row>
    <row r="759" spans="1:27" x14ac:dyDescent="0.25">
      <c r="A759" s="20" t="s">
        <v>1154</v>
      </c>
      <c r="B759" s="20" t="s">
        <v>1155</v>
      </c>
      <c r="C759" s="20" t="s">
        <v>1155</v>
      </c>
      <c r="D759" s="20" t="s">
        <v>1240</v>
      </c>
      <c r="E759" s="20" t="s">
        <v>1240</v>
      </c>
      <c r="F759" s="20" t="s">
        <v>1241</v>
      </c>
      <c r="G759" s="20" t="s">
        <v>1242</v>
      </c>
      <c r="H759" s="20" t="s">
        <v>1243</v>
      </c>
      <c r="I759" s="20" t="s">
        <v>1240</v>
      </c>
      <c r="J759" s="20" t="s">
        <v>1240</v>
      </c>
      <c r="K759" s="20" t="s">
        <v>1664</v>
      </c>
      <c r="L759" s="20" t="s">
        <v>1609</v>
      </c>
      <c r="M759" s="21">
        <v>45643</v>
      </c>
      <c r="N759" t="str">
        <f t="shared" si="143"/>
        <v/>
      </c>
      <c r="O759" t="str">
        <f t="shared" si="144"/>
        <v/>
      </c>
      <c r="P759" t="str">
        <f t="shared" si="145"/>
        <v/>
      </c>
      <c r="Q759" t="str">
        <f t="shared" si="146"/>
        <v/>
      </c>
      <c r="R759" t="str">
        <f t="shared" si="147"/>
        <v/>
      </c>
      <c r="S759" t="str">
        <f t="shared" si="148"/>
        <v/>
      </c>
      <c r="T759" t="str">
        <f t="shared" si="149"/>
        <v/>
      </c>
      <c r="U759" t="str">
        <f t="shared" si="150"/>
        <v/>
      </c>
      <c r="V759" t="str">
        <f t="shared" si="151"/>
        <v/>
      </c>
      <c r="W759" t="str">
        <f t="shared" si="152"/>
        <v/>
      </c>
      <c r="X759" t="str">
        <f t="shared" si="153"/>
        <v>T000000039</v>
      </c>
      <c r="Y759" t="str">
        <f t="shared" si="154"/>
        <v>KK Intenzív terápia</v>
      </c>
      <c r="Z759" t="str">
        <f t="shared" si="155"/>
        <v>kell</v>
      </c>
      <c r="AA759" t="str">
        <f>IF(L759&lt;&gt;"0006","nem kell",IF(AND(VLOOKUP($A759,pü_tétel_csop!$A:$B,1,1)&lt;=$A759,VLOOKUP($A759,pü_tétel_csop!$A:$B,2,1)&gt;=$A759),VLOOKUP($A759,pü_tétel_csop!$A:$D,4,1),"nincs besorolva"))</f>
        <v>nem kell</v>
      </c>
    </row>
    <row r="760" spans="1:27" x14ac:dyDescent="0.25">
      <c r="A760" s="20" t="s">
        <v>1156</v>
      </c>
      <c r="B760" s="20" t="s">
        <v>1157</v>
      </c>
      <c r="C760" s="20" t="s">
        <v>1157</v>
      </c>
      <c r="D760" s="20" t="s">
        <v>1240</v>
      </c>
      <c r="E760" s="20" t="s">
        <v>1240</v>
      </c>
      <c r="F760" s="20" t="s">
        <v>1241</v>
      </c>
      <c r="G760" s="20" t="s">
        <v>1242</v>
      </c>
      <c r="H760" s="20" t="s">
        <v>1243</v>
      </c>
      <c r="I760" s="20" t="s">
        <v>1240</v>
      </c>
      <c r="J760" s="20" t="s">
        <v>1240</v>
      </c>
      <c r="K760" s="20" t="s">
        <v>1664</v>
      </c>
      <c r="L760" s="20" t="s">
        <v>1609</v>
      </c>
      <c r="M760" s="21">
        <v>45643</v>
      </c>
      <c r="N760" t="str">
        <f t="shared" si="143"/>
        <v/>
      </c>
      <c r="O760" t="str">
        <f t="shared" si="144"/>
        <v/>
      </c>
      <c r="P760" t="str">
        <f t="shared" si="145"/>
        <v/>
      </c>
      <c r="Q760" t="str">
        <f t="shared" si="146"/>
        <v/>
      </c>
      <c r="R760" t="str">
        <f t="shared" si="147"/>
        <v/>
      </c>
      <c r="S760" t="str">
        <f t="shared" si="148"/>
        <v/>
      </c>
      <c r="T760" t="str">
        <f t="shared" si="149"/>
        <v/>
      </c>
      <c r="U760" t="str">
        <f t="shared" si="150"/>
        <v/>
      </c>
      <c r="V760" t="str">
        <f t="shared" si="151"/>
        <v/>
      </c>
      <c r="W760" t="str">
        <f t="shared" si="152"/>
        <v/>
      </c>
      <c r="X760" t="str">
        <f t="shared" si="153"/>
        <v>T000000040</v>
      </c>
      <c r="Y760" t="str">
        <f t="shared" si="154"/>
        <v>KK Központi steril</v>
      </c>
      <c r="Z760" t="str">
        <f t="shared" si="155"/>
        <v>kell</v>
      </c>
      <c r="AA760" t="str">
        <f>IF(L760&lt;&gt;"0006","nem kell",IF(AND(VLOOKUP($A760,pü_tétel_csop!$A:$B,1,1)&lt;=$A760,VLOOKUP($A760,pü_tétel_csop!$A:$B,2,1)&gt;=$A760),VLOOKUP($A760,pü_tétel_csop!$A:$D,4,1),"nincs besorolva"))</f>
        <v>nem kell</v>
      </c>
    </row>
    <row r="761" spans="1:27" x14ac:dyDescent="0.25">
      <c r="A761" s="20" t="s">
        <v>1158</v>
      </c>
      <c r="B761" s="20" t="s">
        <v>1159</v>
      </c>
      <c r="C761" s="20" t="s">
        <v>1672</v>
      </c>
      <c r="D761" s="20" t="s">
        <v>1240</v>
      </c>
      <c r="E761" s="20" t="s">
        <v>1240</v>
      </c>
      <c r="F761" s="20" t="s">
        <v>1241</v>
      </c>
      <c r="G761" s="20" t="s">
        <v>1242</v>
      </c>
      <c r="H761" s="20" t="s">
        <v>1243</v>
      </c>
      <c r="I761" s="20" t="s">
        <v>1240</v>
      </c>
      <c r="J761" s="20" t="s">
        <v>1240</v>
      </c>
      <c r="K761" s="20" t="s">
        <v>1664</v>
      </c>
      <c r="L761" s="20" t="s">
        <v>1609</v>
      </c>
      <c r="M761" s="21">
        <v>45643</v>
      </c>
      <c r="N761" t="str">
        <f t="shared" si="143"/>
        <v/>
      </c>
      <c r="O761" t="str">
        <f t="shared" si="144"/>
        <v/>
      </c>
      <c r="P761" t="str">
        <f t="shared" si="145"/>
        <v/>
      </c>
      <c r="Q761" t="str">
        <f t="shared" si="146"/>
        <v/>
      </c>
      <c r="R761" t="str">
        <f t="shared" si="147"/>
        <v/>
      </c>
      <c r="S761" t="str">
        <f t="shared" si="148"/>
        <v/>
      </c>
      <c r="T761" t="str">
        <f t="shared" si="149"/>
        <v/>
      </c>
      <c r="U761" t="str">
        <f t="shared" si="150"/>
        <v/>
      </c>
      <c r="V761" t="str">
        <f t="shared" si="151"/>
        <v/>
      </c>
      <c r="W761" t="str">
        <f t="shared" si="152"/>
        <v/>
      </c>
      <c r="X761" t="str">
        <f t="shared" si="153"/>
        <v>T000000041</v>
      </c>
      <c r="Y761" t="str">
        <f t="shared" si="154"/>
        <v>KK Gyógyszertár, magisztrális</v>
      </c>
      <c r="Z761" t="str">
        <f t="shared" si="155"/>
        <v>kell</v>
      </c>
      <c r="AA761" t="str">
        <f>IF(L761&lt;&gt;"0006","nem kell",IF(AND(VLOOKUP($A761,pü_tétel_csop!$A:$B,1,1)&lt;=$A761,VLOOKUP($A761,pü_tétel_csop!$A:$B,2,1)&gt;=$A761),VLOOKUP($A761,pü_tétel_csop!$A:$D,4,1),"nincs besorolva"))</f>
        <v>nem kell</v>
      </c>
    </row>
    <row r="762" spans="1:27" x14ac:dyDescent="0.25">
      <c r="A762" s="20" t="s">
        <v>1160</v>
      </c>
      <c r="B762" s="20" t="s">
        <v>1161</v>
      </c>
      <c r="C762" s="20" t="s">
        <v>1161</v>
      </c>
      <c r="D762" s="20" t="s">
        <v>1240</v>
      </c>
      <c r="E762" s="20" t="s">
        <v>1240</v>
      </c>
      <c r="F762" s="20" t="s">
        <v>1241</v>
      </c>
      <c r="G762" s="20" t="s">
        <v>1242</v>
      </c>
      <c r="H762" s="20" t="s">
        <v>1243</v>
      </c>
      <c r="I762" s="20" t="s">
        <v>1240</v>
      </c>
      <c r="J762" s="20" t="s">
        <v>1240</v>
      </c>
      <c r="K762" s="20" t="s">
        <v>1664</v>
      </c>
      <c r="L762" s="20" t="s">
        <v>1609</v>
      </c>
      <c r="M762" s="21">
        <v>45643</v>
      </c>
      <c r="N762" t="str">
        <f t="shared" si="143"/>
        <v/>
      </c>
      <c r="O762" t="str">
        <f t="shared" si="144"/>
        <v/>
      </c>
      <c r="P762" t="str">
        <f t="shared" si="145"/>
        <v/>
      </c>
      <c r="Q762" t="str">
        <f t="shared" si="146"/>
        <v/>
      </c>
      <c r="R762" t="str">
        <f t="shared" si="147"/>
        <v/>
      </c>
      <c r="S762" t="str">
        <f t="shared" si="148"/>
        <v/>
      </c>
      <c r="T762" t="str">
        <f t="shared" si="149"/>
        <v/>
      </c>
      <c r="U762" t="str">
        <f t="shared" si="150"/>
        <v/>
      </c>
      <c r="V762" t="str">
        <f t="shared" si="151"/>
        <v/>
      </c>
      <c r="W762" t="str">
        <f t="shared" si="152"/>
        <v/>
      </c>
      <c r="X762" t="str">
        <f t="shared" si="153"/>
        <v>T000000042</v>
      </c>
      <c r="Y762" t="str">
        <f t="shared" si="154"/>
        <v>OEP lebegő -Klinik.i</v>
      </c>
      <c r="Z762" t="str">
        <f t="shared" si="155"/>
        <v>kell</v>
      </c>
      <c r="AA762" t="str">
        <f>IF(L762&lt;&gt;"0006","nem kell",IF(AND(VLOOKUP($A762,pü_tétel_csop!$A:$B,1,1)&lt;=$A762,VLOOKUP($A762,pü_tétel_csop!$A:$B,2,1)&gt;=$A762),VLOOKUP($A762,pü_tétel_csop!$A:$D,4,1),"nincs besorolva"))</f>
        <v>nem kell</v>
      </c>
    </row>
    <row r="763" spans="1:27" x14ac:dyDescent="0.25">
      <c r="A763" s="20" t="s">
        <v>1162</v>
      </c>
      <c r="B763" s="20" t="s">
        <v>1163</v>
      </c>
      <c r="C763" s="20" t="s">
        <v>1163</v>
      </c>
      <c r="D763" s="20" t="s">
        <v>1240</v>
      </c>
      <c r="E763" s="20" t="s">
        <v>1240</v>
      </c>
      <c r="F763" s="20" t="s">
        <v>1241</v>
      </c>
      <c r="G763" s="20" t="s">
        <v>1242</v>
      </c>
      <c r="H763" s="20" t="s">
        <v>1243</v>
      </c>
      <c r="I763" s="20" t="s">
        <v>1240</v>
      </c>
      <c r="J763" s="20" t="s">
        <v>1240</v>
      </c>
      <c r="K763" s="20" t="s">
        <v>1664</v>
      </c>
      <c r="L763" s="20" t="s">
        <v>1609</v>
      </c>
      <c r="M763" s="21">
        <v>45643</v>
      </c>
      <c r="N763" t="str">
        <f t="shared" si="143"/>
        <v/>
      </c>
      <c r="O763" t="str">
        <f t="shared" si="144"/>
        <v/>
      </c>
      <c r="P763" t="str">
        <f t="shared" si="145"/>
        <v/>
      </c>
      <c r="Q763" t="str">
        <f t="shared" si="146"/>
        <v/>
      </c>
      <c r="R763" t="str">
        <f t="shared" si="147"/>
        <v/>
      </c>
      <c r="S763" t="str">
        <f t="shared" si="148"/>
        <v/>
      </c>
      <c r="T763" t="str">
        <f t="shared" si="149"/>
        <v/>
      </c>
      <c r="U763" t="str">
        <f t="shared" si="150"/>
        <v/>
      </c>
      <c r="V763" t="str">
        <f t="shared" si="151"/>
        <v/>
      </c>
      <c r="W763" t="str">
        <f t="shared" si="152"/>
        <v/>
      </c>
      <c r="X763" t="str">
        <f t="shared" si="153"/>
        <v>T000000043</v>
      </c>
      <c r="Y763" t="str">
        <f t="shared" si="154"/>
        <v>KK Foglalk.eü.</v>
      </c>
      <c r="Z763" t="str">
        <f t="shared" si="155"/>
        <v>kell</v>
      </c>
      <c r="AA763" t="str">
        <f>IF(L763&lt;&gt;"0006","nem kell",IF(AND(VLOOKUP($A763,pü_tétel_csop!$A:$B,1,1)&lt;=$A763,VLOOKUP($A763,pü_tétel_csop!$A:$B,2,1)&gt;=$A763),VLOOKUP($A763,pü_tétel_csop!$A:$D,4,1),"nincs besorolva"))</f>
        <v>nem kell</v>
      </c>
    </row>
    <row r="764" spans="1:27" x14ac:dyDescent="0.25">
      <c r="A764" s="20" t="s">
        <v>1164</v>
      </c>
      <c r="B764" s="20" t="s">
        <v>1165</v>
      </c>
      <c r="C764" s="20" t="s">
        <v>1165</v>
      </c>
      <c r="D764" s="20" t="s">
        <v>1240</v>
      </c>
      <c r="E764" s="20" t="s">
        <v>1240</v>
      </c>
      <c r="F764" s="20" t="s">
        <v>1241</v>
      </c>
      <c r="G764" s="20" t="s">
        <v>1242</v>
      </c>
      <c r="H764" s="20" t="s">
        <v>1243</v>
      </c>
      <c r="I764" s="20" t="s">
        <v>1240</v>
      </c>
      <c r="J764" s="20" t="s">
        <v>1240</v>
      </c>
      <c r="K764" s="20" t="s">
        <v>1664</v>
      </c>
      <c r="L764" s="20" t="s">
        <v>1609</v>
      </c>
      <c r="M764" s="21">
        <v>45643</v>
      </c>
      <c r="N764" t="str">
        <f t="shared" si="143"/>
        <v/>
      </c>
      <c r="O764" t="str">
        <f t="shared" si="144"/>
        <v/>
      </c>
      <c r="P764" t="str">
        <f t="shared" si="145"/>
        <v/>
      </c>
      <c r="Q764" t="str">
        <f t="shared" si="146"/>
        <v/>
      </c>
      <c r="R764" t="str">
        <f t="shared" si="147"/>
        <v/>
      </c>
      <c r="S764" t="str">
        <f t="shared" si="148"/>
        <v/>
      </c>
      <c r="T764" t="str">
        <f t="shared" si="149"/>
        <v/>
      </c>
      <c r="U764" t="str">
        <f t="shared" si="150"/>
        <v/>
      </c>
      <c r="V764" t="str">
        <f t="shared" si="151"/>
        <v/>
      </c>
      <c r="W764" t="str">
        <f t="shared" si="152"/>
        <v/>
      </c>
      <c r="X764" t="str">
        <f t="shared" si="153"/>
        <v>T000000044</v>
      </c>
      <c r="Y764" t="str">
        <f t="shared" si="154"/>
        <v>KK Gyógyszerell., be</v>
      </c>
      <c r="Z764" t="str">
        <f t="shared" si="155"/>
        <v>kell</v>
      </c>
      <c r="AA764" t="str">
        <f>IF(L764&lt;&gt;"0006","nem kell",IF(AND(VLOOKUP($A764,pü_tétel_csop!$A:$B,1,1)&lt;=$A764,VLOOKUP($A764,pü_tétel_csop!$A:$B,2,1)&gt;=$A764),VLOOKUP($A764,pü_tétel_csop!$A:$D,4,1),"nincs besorolva"))</f>
        <v>nem kell</v>
      </c>
    </row>
    <row r="765" spans="1:27" x14ac:dyDescent="0.25">
      <c r="A765" s="20" t="s">
        <v>1166</v>
      </c>
      <c r="B765" s="20" t="s">
        <v>1167</v>
      </c>
      <c r="C765" s="20" t="s">
        <v>1167</v>
      </c>
      <c r="D765" s="20" t="s">
        <v>1240</v>
      </c>
      <c r="E765" s="20" t="s">
        <v>1240</v>
      </c>
      <c r="F765" s="20" t="s">
        <v>1241</v>
      </c>
      <c r="G765" s="20" t="s">
        <v>1242</v>
      </c>
      <c r="H765" s="20" t="s">
        <v>1243</v>
      </c>
      <c r="I765" s="20" t="s">
        <v>1240</v>
      </c>
      <c r="J765" s="20" t="s">
        <v>1240</v>
      </c>
      <c r="K765" s="20" t="s">
        <v>1664</v>
      </c>
      <c r="L765" s="20" t="s">
        <v>1609</v>
      </c>
      <c r="M765" s="21">
        <v>45643</v>
      </c>
      <c r="N765" t="str">
        <f t="shared" si="143"/>
        <v/>
      </c>
      <c r="O765" t="str">
        <f t="shared" si="144"/>
        <v/>
      </c>
      <c r="P765" t="str">
        <f t="shared" si="145"/>
        <v/>
      </c>
      <c r="Q765" t="str">
        <f t="shared" si="146"/>
        <v/>
      </c>
      <c r="R765" t="str">
        <f t="shared" si="147"/>
        <v/>
      </c>
      <c r="S765" t="str">
        <f t="shared" si="148"/>
        <v/>
      </c>
      <c r="T765" t="str">
        <f t="shared" si="149"/>
        <v/>
      </c>
      <c r="U765" t="str">
        <f t="shared" si="150"/>
        <v/>
      </c>
      <c r="V765" t="str">
        <f t="shared" si="151"/>
        <v/>
      </c>
      <c r="W765" t="str">
        <f t="shared" si="152"/>
        <v/>
      </c>
      <c r="X765" t="str">
        <f t="shared" si="153"/>
        <v>T000000045</v>
      </c>
      <c r="Y765" t="str">
        <f t="shared" si="154"/>
        <v>KK Infekció kontroll</v>
      </c>
      <c r="Z765" t="str">
        <f t="shared" si="155"/>
        <v>kell</v>
      </c>
      <c r="AA765" t="str">
        <f>IF(L765&lt;&gt;"0006","nem kell",IF(AND(VLOOKUP($A765,pü_tétel_csop!$A:$B,1,1)&lt;=$A765,VLOOKUP($A765,pü_tétel_csop!$A:$B,2,1)&gt;=$A765),VLOOKUP($A765,pü_tétel_csop!$A:$D,4,1),"nincs besorolva"))</f>
        <v>nem kell</v>
      </c>
    </row>
    <row r="766" spans="1:27" x14ac:dyDescent="0.25">
      <c r="A766" s="20" t="s">
        <v>1168</v>
      </c>
      <c r="B766" s="20" t="s">
        <v>1169</v>
      </c>
      <c r="C766" s="20" t="s">
        <v>1169</v>
      </c>
      <c r="D766" s="20" t="s">
        <v>1240</v>
      </c>
      <c r="E766" s="20" t="s">
        <v>1240</v>
      </c>
      <c r="F766" s="20" t="s">
        <v>1241</v>
      </c>
      <c r="G766" s="20" t="s">
        <v>1242</v>
      </c>
      <c r="H766" s="20" t="s">
        <v>1243</v>
      </c>
      <c r="I766" s="20" t="s">
        <v>1240</v>
      </c>
      <c r="J766" s="20" t="s">
        <v>1240</v>
      </c>
      <c r="K766" s="20" t="s">
        <v>1664</v>
      </c>
      <c r="L766" s="20" t="s">
        <v>1609</v>
      </c>
      <c r="M766" s="21">
        <v>45643</v>
      </c>
      <c r="N766" t="str">
        <f t="shared" si="143"/>
        <v/>
      </c>
      <c r="O766" t="str">
        <f t="shared" si="144"/>
        <v/>
      </c>
      <c r="P766" t="str">
        <f t="shared" si="145"/>
        <v/>
      </c>
      <c r="Q766" t="str">
        <f t="shared" si="146"/>
        <v/>
      </c>
      <c r="R766" t="str">
        <f t="shared" si="147"/>
        <v/>
      </c>
      <c r="S766" t="str">
        <f t="shared" si="148"/>
        <v/>
      </c>
      <c r="T766" t="str">
        <f t="shared" si="149"/>
        <v/>
      </c>
      <c r="U766" t="str">
        <f t="shared" si="150"/>
        <v/>
      </c>
      <c r="V766" t="str">
        <f t="shared" si="151"/>
        <v/>
      </c>
      <c r="W766" t="str">
        <f t="shared" si="152"/>
        <v/>
      </c>
      <c r="X766" t="str">
        <f t="shared" si="153"/>
        <v>T000000047</v>
      </c>
      <c r="Y766" t="str">
        <f t="shared" si="154"/>
        <v>Átoktatás</v>
      </c>
      <c r="Z766" t="str">
        <f t="shared" si="155"/>
        <v>kell</v>
      </c>
      <c r="AA766" t="str">
        <f>IF(L766&lt;&gt;"0006","nem kell",IF(AND(VLOOKUP($A766,pü_tétel_csop!$A:$B,1,1)&lt;=$A766,VLOOKUP($A766,pü_tétel_csop!$A:$B,2,1)&gt;=$A766),VLOOKUP($A766,pü_tétel_csop!$A:$D,4,1),"nincs besorolva"))</f>
        <v>nem kell</v>
      </c>
    </row>
    <row r="767" spans="1:27" x14ac:dyDescent="0.25">
      <c r="A767" s="20" t="s">
        <v>1170</v>
      </c>
      <c r="B767" s="20" t="s">
        <v>1171</v>
      </c>
      <c r="C767" s="20" t="s">
        <v>1171</v>
      </c>
      <c r="D767" s="20" t="s">
        <v>1240</v>
      </c>
      <c r="E767" s="20" t="s">
        <v>1240</v>
      </c>
      <c r="F767" s="20" t="s">
        <v>1241</v>
      </c>
      <c r="G767" s="20" t="s">
        <v>1242</v>
      </c>
      <c r="H767" s="20" t="s">
        <v>1243</v>
      </c>
      <c r="I767" s="20" t="s">
        <v>1240</v>
      </c>
      <c r="J767" s="20" t="s">
        <v>1240</v>
      </c>
      <c r="K767" s="20" t="s">
        <v>1664</v>
      </c>
      <c r="L767" s="20" t="s">
        <v>1609</v>
      </c>
      <c r="M767" s="21">
        <v>45643</v>
      </c>
      <c r="N767" t="str">
        <f t="shared" si="143"/>
        <v/>
      </c>
      <c r="O767" t="str">
        <f t="shared" si="144"/>
        <v/>
      </c>
      <c r="P767" t="str">
        <f t="shared" si="145"/>
        <v/>
      </c>
      <c r="Q767" t="str">
        <f t="shared" si="146"/>
        <v/>
      </c>
      <c r="R767" t="str">
        <f t="shared" si="147"/>
        <v/>
      </c>
      <c r="S767" t="str">
        <f t="shared" si="148"/>
        <v/>
      </c>
      <c r="T767" t="str">
        <f t="shared" si="149"/>
        <v/>
      </c>
      <c r="U767" t="str">
        <f t="shared" si="150"/>
        <v/>
      </c>
      <c r="V767" t="str">
        <f t="shared" si="151"/>
        <v/>
      </c>
      <c r="W767" t="str">
        <f t="shared" si="152"/>
        <v/>
      </c>
      <c r="X767" t="str">
        <f t="shared" si="153"/>
        <v>T000000048</v>
      </c>
      <c r="Y767" t="str">
        <f t="shared" si="154"/>
        <v>Átfinanszírozás</v>
      </c>
      <c r="Z767" t="str">
        <f t="shared" si="155"/>
        <v>kell</v>
      </c>
      <c r="AA767" t="str">
        <f>IF(L767&lt;&gt;"0006","nem kell",IF(AND(VLOOKUP($A767,pü_tétel_csop!$A:$B,1,1)&lt;=$A767,VLOOKUP($A767,pü_tétel_csop!$A:$B,2,1)&gt;=$A767),VLOOKUP($A767,pü_tétel_csop!$A:$D,4,1),"nincs besorolva"))</f>
        <v>nem kell</v>
      </c>
    </row>
    <row r="768" spans="1:27" x14ac:dyDescent="0.25">
      <c r="A768" s="20" t="s">
        <v>1172</v>
      </c>
      <c r="B768" s="20" t="s">
        <v>1173</v>
      </c>
      <c r="C768" s="20" t="s">
        <v>1173</v>
      </c>
      <c r="D768" s="20" t="s">
        <v>1240</v>
      </c>
      <c r="E768" s="20" t="s">
        <v>1240</v>
      </c>
      <c r="F768" s="20" t="s">
        <v>1241</v>
      </c>
      <c r="G768" s="20" t="s">
        <v>1242</v>
      </c>
      <c r="H768" s="20" t="s">
        <v>1243</v>
      </c>
      <c r="I768" s="20" t="s">
        <v>1240</v>
      </c>
      <c r="J768" s="20" t="s">
        <v>1240</v>
      </c>
      <c r="K768" s="20" t="s">
        <v>1664</v>
      </c>
      <c r="L768" s="20" t="s">
        <v>1609</v>
      </c>
      <c r="M768" s="21">
        <v>45643</v>
      </c>
      <c r="N768" t="str">
        <f t="shared" si="143"/>
        <v/>
      </c>
      <c r="O768" t="str">
        <f t="shared" si="144"/>
        <v/>
      </c>
      <c r="P768" t="str">
        <f t="shared" si="145"/>
        <v/>
      </c>
      <c r="Q768" t="str">
        <f t="shared" si="146"/>
        <v/>
      </c>
      <c r="R768" t="str">
        <f t="shared" si="147"/>
        <v/>
      </c>
      <c r="S768" t="str">
        <f t="shared" si="148"/>
        <v/>
      </c>
      <c r="T768" t="str">
        <f t="shared" si="149"/>
        <v/>
      </c>
      <c r="U768" t="str">
        <f t="shared" si="150"/>
        <v/>
      </c>
      <c r="V768" t="str">
        <f t="shared" si="151"/>
        <v/>
      </c>
      <c r="W768" t="str">
        <f t="shared" si="152"/>
        <v/>
      </c>
      <c r="X768" t="str">
        <f t="shared" si="153"/>
        <v>T000000049</v>
      </c>
      <c r="Y768" t="str">
        <f t="shared" si="154"/>
        <v>Ösztöndíj átterhelés</v>
      </c>
      <c r="Z768" t="str">
        <f t="shared" si="155"/>
        <v>kell</v>
      </c>
      <c r="AA768" t="str">
        <f>IF(L768&lt;&gt;"0006","nem kell",IF(AND(VLOOKUP($A768,pü_tétel_csop!$A:$B,1,1)&lt;=$A768,VLOOKUP($A768,pü_tétel_csop!$A:$B,2,1)&gt;=$A768),VLOOKUP($A768,pü_tétel_csop!$A:$D,4,1),"nincs besorolva"))</f>
        <v>nem kell</v>
      </c>
    </row>
    <row r="769" spans="1:27" x14ac:dyDescent="0.25">
      <c r="A769" s="20" t="s">
        <v>1174</v>
      </c>
      <c r="B769" s="20" t="s">
        <v>1175</v>
      </c>
      <c r="C769" s="20" t="s">
        <v>1673</v>
      </c>
      <c r="D769" s="20" t="s">
        <v>1240</v>
      </c>
      <c r="E769" s="20" t="s">
        <v>1240</v>
      </c>
      <c r="F769" s="20" t="s">
        <v>1241</v>
      </c>
      <c r="G769" s="20" t="s">
        <v>1242</v>
      </c>
      <c r="H769" s="20" t="s">
        <v>1243</v>
      </c>
      <c r="I769" s="20" t="s">
        <v>1240</v>
      </c>
      <c r="J769" s="20" t="s">
        <v>1240</v>
      </c>
      <c r="K769" s="20" t="s">
        <v>1664</v>
      </c>
      <c r="L769" s="20" t="s">
        <v>1609</v>
      </c>
      <c r="M769" s="21">
        <v>45643</v>
      </c>
      <c r="N769" t="str">
        <f t="shared" si="143"/>
        <v/>
      </c>
      <c r="O769" t="str">
        <f t="shared" si="144"/>
        <v/>
      </c>
      <c r="P769" t="str">
        <f t="shared" si="145"/>
        <v/>
      </c>
      <c r="Q769" t="str">
        <f t="shared" si="146"/>
        <v/>
      </c>
      <c r="R769" t="str">
        <f t="shared" si="147"/>
        <v/>
      </c>
      <c r="S769" t="str">
        <f t="shared" si="148"/>
        <v/>
      </c>
      <c r="T769" t="str">
        <f t="shared" si="149"/>
        <v/>
      </c>
      <c r="U769" t="str">
        <f t="shared" si="150"/>
        <v/>
      </c>
      <c r="V769" t="str">
        <f t="shared" si="151"/>
        <v/>
      </c>
      <c r="W769" t="str">
        <f t="shared" si="152"/>
        <v/>
      </c>
      <c r="X769" t="str">
        <f t="shared" si="153"/>
        <v>T000000050</v>
      </c>
      <c r="Y769" t="str">
        <f t="shared" si="154"/>
        <v>Egyéb bevétel átcsoportosítás</v>
      </c>
      <c r="Z769" t="str">
        <f t="shared" si="155"/>
        <v>kell</v>
      </c>
      <c r="AA769" t="str">
        <f>IF(L769&lt;&gt;"0006","nem kell",IF(AND(VLOOKUP($A769,pü_tétel_csop!$A:$B,1,1)&lt;=$A769,VLOOKUP($A769,pü_tétel_csop!$A:$B,2,1)&gt;=$A769),VLOOKUP($A769,pü_tétel_csop!$A:$D,4,1),"nincs besorolva"))</f>
        <v>nem kell</v>
      </c>
    </row>
    <row r="770" spans="1:27" x14ac:dyDescent="0.25">
      <c r="A770" s="20" t="s">
        <v>1055</v>
      </c>
      <c r="B770" s="20" t="s">
        <v>1056</v>
      </c>
      <c r="C770" s="20" t="s">
        <v>1056</v>
      </c>
      <c r="D770" s="20" t="s">
        <v>1240</v>
      </c>
      <c r="E770" s="20" t="s">
        <v>1240</v>
      </c>
      <c r="F770" s="20" t="s">
        <v>1241</v>
      </c>
      <c r="G770" s="20" t="s">
        <v>1242</v>
      </c>
      <c r="H770" s="20" t="s">
        <v>1243</v>
      </c>
      <c r="I770" s="20" t="s">
        <v>1025</v>
      </c>
      <c r="J770" s="20" t="s">
        <v>1240</v>
      </c>
      <c r="K770" s="20" t="s">
        <v>1240</v>
      </c>
      <c r="L770" s="20" t="s">
        <v>1244</v>
      </c>
      <c r="M770" s="21">
        <v>45643</v>
      </c>
      <c r="N770" t="str">
        <f t="shared" ref="N770:N833" si="156">IF(VALUE($L770)=VALUE(LEFT(N$1,1)),$A770,"")</f>
        <v>T000000052</v>
      </c>
      <c r="O770" t="str">
        <f t="shared" ref="O770:O833" si="157">IFERROR(VLOOKUP(N770,$A:$B,2,0),"")</f>
        <v>Nyomtatási költség</v>
      </c>
      <c r="P770" t="str">
        <f t="shared" ref="P770:P833" si="158">IF(VALUE($L770)=VALUE(LEFT(P$1,1)),$A770,IF(N770="","",VLOOKUP($I770,$A:$B,1,0)))</f>
        <v>KM2121</v>
      </c>
      <c r="Q770" t="str">
        <f t="shared" ref="Q770:Q833" si="159">IFERROR(VLOOKUP(P770,$A:$B,2,0),"")</f>
        <v>Belső szolgáltatás</v>
      </c>
      <c r="R770" t="str">
        <f t="shared" ref="R770:R833" si="160">IF(VALUE($L770)=VALUE(LEFT(R$1,1)),$A770,IF(P770="","",VLOOKUP(P770,$A:$I,9,0)))</f>
        <v>KM21</v>
      </c>
      <c r="S770" t="str">
        <f t="shared" ref="S770:S833" si="161">IFERROR(VLOOKUP(R770,$A:$B,2,0),"")</f>
        <v>Dologi és egyéb működési</v>
      </c>
      <c r="T770" t="str">
        <f t="shared" ref="T770:T833" si="162">IF(VALUE($L770)=VALUE(LEFT(T$1,1)),$A770,IF(R770="","",VLOOKUP(R770,$A:$I,9,0)))</f>
        <v>KM2</v>
      </c>
      <c r="U770" t="str">
        <f t="shared" ref="U770:U833" si="163">IFERROR(VLOOKUP(T770,$A:$B,2,0),"")</f>
        <v>Dologi és egyéb működési</v>
      </c>
      <c r="V770" t="str">
        <f t="shared" ref="V770:V833" si="164">IF(VALUE($L770)=VALUE(LEFT(V$1,1)),$A770,IF(T770="","",VLOOKUP(T770,$A:$I,9,0)))</f>
        <v>KM</v>
      </c>
      <c r="W770" t="str">
        <f t="shared" ref="W770:W833" si="165">IFERROR(VLOOKUP(V770,$A:$B,2,0),"")</f>
        <v>Működési kiadások</v>
      </c>
      <c r="X770" t="str">
        <f t="shared" ref="X770:X833" si="166">IF(VALUE($L770)=VALUE(LEFT(X$1,1)),$A770,IF(V770="","",VLOOKUP(V770,$A:$I,9,0)))</f>
        <v>KIADASOK</v>
      </c>
      <c r="Y770" t="str">
        <f t="shared" ref="Y770:Y833" si="167">IFERROR(VLOOKUP(X770,$A:$B,2,0),"")</f>
        <v>Kiadások</v>
      </c>
      <c r="Z770" t="str">
        <f t="shared" ref="Z770:Z833" si="168">IF(ISERROR(VLOOKUP(A770,$I:$I,1,0)),"kell","nem kell")</f>
        <v>kell</v>
      </c>
      <c r="AA770" t="str">
        <f>IF(L770&lt;&gt;"0006","nem kell",IF(AND(VLOOKUP($A770,pü_tétel_csop!$A:$B,1,1)&lt;=$A770,VLOOKUP($A770,pü_tétel_csop!$A:$B,2,1)&gt;=$A770),VLOOKUP($A770,pü_tétel_csop!$A:$D,4,1),"nincs besorolva"))</f>
        <v>KM2</v>
      </c>
    </row>
    <row r="771" spans="1:27" x14ac:dyDescent="0.25">
      <c r="A771" s="20" t="s">
        <v>1057</v>
      </c>
      <c r="B771" s="20" t="s">
        <v>1058</v>
      </c>
      <c r="C771" s="20" t="s">
        <v>1674</v>
      </c>
      <c r="D771" s="20" t="s">
        <v>1240</v>
      </c>
      <c r="E771" s="20" t="s">
        <v>1240</v>
      </c>
      <c r="F771" s="20" t="s">
        <v>1241</v>
      </c>
      <c r="G771" s="20" t="s">
        <v>1242</v>
      </c>
      <c r="H771" s="20" t="s">
        <v>1243</v>
      </c>
      <c r="I771" s="20" t="s">
        <v>1025</v>
      </c>
      <c r="J771" s="20" t="s">
        <v>1240</v>
      </c>
      <c r="K771" s="20" t="s">
        <v>1240</v>
      </c>
      <c r="L771" s="20" t="s">
        <v>1244</v>
      </c>
      <c r="M771" s="21">
        <v>45643</v>
      </c>
      <c r="N771" t="str">
        <f t="shared" si="156"/>
        <v>T000000053</v>
      </c>
      <c r="O771" t="str">
        <f t="shared" si="157"/>
        <v>Tudásközpont teremhasználat</v>
      </c>
      <c r="P771" t="str">
        <f t="shared" si="158"/>
        <v>KM2121</v>
      </c>
      <c r="Q771" t="str">
        <f t="shared" si="159"/>
        <v>Belső szolgáltatás</v>
      </c>
      <c r="R771" t="str">
        <f t="shared" si="160"/>
        <v>KM21</v>
      </c>
      <c r="S771" t="str">
        <f t="shared" si="161"/>
        <v>Dologi és egyéb működési</v>
      </c>
      <c r="T771" t="str">
        <f t="shared" si="162"/>
        <v>KM2</v>
      </c>
      <c r="U771" t="str">
        <f t="shared" si="163"/>
        <v>Dologi és egyéb működési</v>
      </c>
      <c r="V771" t="str">
        <f t="shared" si="164"/>
        <v>KM</v>
      </c>
      <c r="W771" t="str">
        <f t="shared" si="165"/>
        <v>Működési kiadások</v>
      </c>
      <c r="X771" t="str">
        <f t="shared" si="166"/>
        <v>KIADASOK</v>
      </c>
      <c r="Y771" t="str">
        <f t="shared" si="167"/>
        <v>Kiadások</v>
      </c>
      <c r="Z771" t="str">
        <f t="shared" si="168"/>
        <v>kell</v>
      </c>
      <c r="AA771" t="str">
        <f>IF(L771&lt;&gt;"0006","nem kell",IF(AND(VLOOKUP($A771,pü_tétel_csop!$A:$B,1,1)&lt;=$A771,VLOOKUP($A771,pü_tétel_csop!$A:$B,2,1)&gt;=$A771),VLOOKUP($A771,pü_tétel_csop!$A:$D,4,1),"nincs besorolva"))</f>
        <v>KM2</v>
      </c>
    </row>
    <row r="772" spans="1:27" x14ac:dyDescent="0.25">
      <c r="A772" s="20" t="s">
        <v>1059</v>
      </c>
      <c r="B772" s="20" t="s">
        <v>1060</v>
      </c>
      <c r="C772" s="20" t="s">
        <v>1675</v>
      </c>
      <c r="D772" s="20" t="s">
        <v>1240</v>
      </c>
      <c r="E772" s="20" t="s">
        <v>1240</v>
      </c>
      <c r="F772" s="20" t="s">
        <v>1241</v>
      </c>
      <c r="G772" s="20" t="s">
        <v>1242</v>
      </c>
      <c r="H772" s="20" t="s">
        <v>1243</v>
      </c>
      <c r="I772" s="20" t="s">
        <v>1025</v>
      </c>
      <c r="J772" s="20" t="s">
        <v>1240</v>
      </c>
      <c r="K772" s="20" t="s">
        <v>1240</v>
      </c>
      <c r="L772" s="20" t="s">
        <v>1244</v>
      </c>
      <c r="M772" s="21">
        <v>45643</v>
      </c>
      <c r="N772" t="str">
        <f t="shared" si="156"/>
        <v>T000000054</v>
      </c>
      <c r="O772" t="str">
        <f t="shared" si="157"/>
        <v>Könyvtári szolgáltatások</v>
      </c>
      <c r="P772" t="str">
        <f t="shared" si="158"/>
        <v>KM2121</v>
      </c>
      <c r="Q772" t="str">
        <f t="shared" si="159"/>
        <v>Belső szolgáltatás</v>
      </c>
      <c r="R772" t="str">
        <f t="shared" si="160"/>
        <v>KM21</v>
      </c>
      <c r="S772" t="str">
        <f t="shared" si="161"/>
        <v>Dologi és egyéb működési</v>
      </c>
      <c r="T772" t="str">
        <f t="shared" si="162"/>
        <v>KM2</v>
      </c>
      <c r="U772" t="str">
        <f t="shared" si="163"/>
        <v>Dologi és egyéb működési</v>
      </c>
      <c r="V772" t="str">
        <f t="shared" si="164"/>
        <v>KM</v>
      </c>
      <c r="W772" t="str">
        <f t="shared" si="165"/>
        <v>Működési kiadások</v>
      </c>
      <c r="X772" t="str">
        <f t="shared" si="166"/>
        <v>KIADASOK</v>
      </c>
      <c r="Y772" t="str">
        <f t="shared" si="167"/>
        <v>Kiadások</v>
      </c>
      <c r="Z772" t="str">
        <f t="shared" si="168"/>
        <v>kell</v>
      </c>
      <c r="AA772" t="str">
        <f>IF(L772&lt;&gt;"0006","nem kell",IF(AND(VLOOKUP($A772,pü_tétel_csop!$A:$B,1,1)&lt;=$A772,VLOOKUP($A772,pü_tétel_csop!$A:$B,2,1)&gt;=$A772),VLOOKUP($A772,pü_tétel_csop!$A:$D,4,1),"nincs besorolva"))</f>
        <v>KM2</v>
      </c>
    </row>
    <row r="773" spans="1:27" x14ac:dyDescent="0.25">
      <c r="A773" s="20" t="s">
        <v>1061</v>
      </c>
      <c r="B773" s="20" t="s">
        <v>1062</v>
      </c>
      <c r="C773" s="20" t="s">
        <v>1062</v>
      </c>
      <c r="D773" s="20" t="s">
        <v>1240</v>
      </c>
      <c r="E773" s="20" t="s">
        <v>1240</v>
      </c>
      <c r="F773" s="20" t="s">
        <v>1241</v>
      </c>
      <c r="G773" s="20" t="s">
        <v>1242</v>
      </c>
      <c r="H773" s="20" t="s">
        <v>1243</v>
      </c>
      <c r="I773" s="20" t="s">
        <v>1025</v>
      </c>
      <c r="J773" s="20" t="s">
        <v>1240</v>
      </c>
      <c r="K773" s="20" t="s">
        <v>1240</v>
      </c>
      <c r="L773" s="20" t="s">
        <v>1244</v>
      </c>
      <c r="M773" s="21">
        <v>45643</v>
      </c>
      <c r="N773" t="str">
        <f t="shared" si="156"/>
        <v>T000000055</v>
      </c>
      <c r="O773" t="str">
        <f t="shared" si="157"/>
        <v>SZKK Core Facility</v>
      </c>
      <c r="P773" t="str">
        <f t="shared" si="158"/>
        <v>KM2121</v>
      </c>
      <c r="Q773" t="str">
        <f t="shared" si="159"/>
        <v>Belső szolgáltatás</v>
      </c>
      <c r="R773" t="str">
        <f t="shared" si="160"/>
        <v>KM21</v>
      </c>
      <c r="S773" t="str">
        <f t="shared" si="161"/>
        <v>Dologi és egyéb működési</v>
      </c>
      <c r="T773" t="str">
        <f t="shared" si="162"/>
        <v>KM2</v>
      </c>
      <c r="U773" t="str">
        <f t="shared" si="163"/>
        <v>Dologi és egyéb működési</v>
      </c>
      <c r="V773" t="str">
        <f t="shared" si="164"/>
        <v>KM</v>
      </c>
      <c r="W773" t="str">
        <f t="shared" si="165"/>
        <v>Működési kiadások</v>
      </c>
      <c r="X773" t="str">
        <f t="shared" si="166"/>
        <v>KIADASOK</v>
      </c>
      <c r="Y773" t="str">
        <f t="shared" si="167"/>
        <v>Kiadások</v>
      </c>
      <c r="Z773" t="str">
        <f t="shared" si="168"/>
        <v>kell</v>
      </c>
      <c r="AA773" t="str">
        <f>IF(L773&lt;&gt;"0006","nem kell",IF(AND(VLOOKUP($A773,pü_tétel_csop!$A:$B,1,1)&lt;=$A773,VLOOKUP($A773,pü_tétel_csop!$A:$B,2,1)&gt;=$A773),VLOOKUP($A773,pü_tétel_csop!$A:$D,4,1),"nincs besorolva"))</f>
        <v>KM2</v>
      </c>
    </row>
    <row r="774" spans="1:27" x14ac:dyDescent="0.25">
      <c r="A774" s="20" t="s">
        <v>1063</v>
      </c>
      <c r="B774" s="20" t="s">
        <v>1064</v>
      </c>
      <c r="C774" s="20" t="s">
        <v>1676</v>
      </c>
      <c r="D774" s="20" t="s">
        <v>1240</v>
      </c>
      <c r="E774" s="20" t="s">
        <v>1240</v>
      </c>
      <c r="F774" s="20" t="s">
        <v>1241</v>
      </c>
      <c r="G774" s="20" t="s">
        <v>1242</v>
      </c>
      <c r="H774" s="20" t="s">
        <v>1243</v>
      </c>
      <c r="I774" s="20" t="s">
        <v>1025</v>
      </c>
      <c r="J774" s="20" t="s">
        <v>1240</v>
      </c>
      <c r="K774" s="20" t="s">
        <v>1240</v>
      </c>
      <c r="L774" s="20" t="s">
        <v>1244</v>
      </c>
      <c r="M774" s="21">
        <v>45643</v>
      </c>
      <c r="N774" t="str">
        <f t="shared" si="156"/>
        <v>T000000056</v>
      </c>
      <c r="O774" t="str">
        <f t="shared" si="157"/>
        <v>Saját rezsi beruházás bér+járulék</v>
      </c>
      <c r="P774" t="str">
        <f t="shared" si="158"/>
        <v>KM2121</v>
      </c>
      <c r="Q774" t="str">
        <f t="shared" si="159"/>
        <v>Belső szolgáltatás</v>
      </c>
      <c r="R774" t="str">
        <f t="shared" si="160"/>
        <v>KM21</v>
      </c>
      <c r="S774" t="str">
        <f t="shared" si="161"/>
        <v>Dologi és egyéb működési</v>
      </c>
      <c r="T774" t="str">
        <f t="shared" si="162"/>
        <v>KM2</v>
      </c>
      <c r="U774" t="str">
        <f t="shared" si="163"/>
        <v>Dologi és egyéb működési</v>
      </c>
      <c r="V774" t="str">
        <f t="shared" si="164"/>
        <v>KM</v>
      </c>
      <c r="W774" t="str">
        <f t="shared" si="165"/>
        <v>Működési kiadások</v>
      </c>
      <c r="X774" t="str">
        <f t="shared" si="166"/>
        <v>KIADASOK</v>
      </c>
      <c r="Y774" t="str">
        <f t="shared" si="167"/>
        <v>Kiadások</v>
      </c>
      <c r="Z774" t="str">
        <f t="shared" si="168"/>
        <v>kell</v>
      </c>
      <c r="AA774" t="str">
        <f>IF(L774&lt;&gt;"0006","nem kell",IF(AND(VLOOKUP($A774,pü_tétel_csop!$A:$B,1,1)&lt;=$A774,VLOOKUP($A774,pü_tétel_csop!$A:$B,2,1)&gt;=$A774),VLOOKUP($A774,pü_tétel_csop!$A:$D,4,1),"nincs besorolva"))</f>
        <v>KM2</v>
      </c>
    </row>
    <row r="775" spans="1:27" x14ac:dyDescent="0.25">
      <c r="A775" s="20" t="s">
        <v>1065</v>
      </c>
      <c r="B775" s="20" t="s">
        <v>1066</v>
      </c>
      <c r="C775" s="20" t="s">
        <v>1677</v>
      </c>
      <c r="D775" s="20" t="s">
        <v>1240</v>
      </c>
      <c r="E775" s="20" t="s">
        <v>1240</v>
      </c>
      <c r="F775" s="20" t="s">
        <v>1241</v>
      </c>
      <c r="G775" s="20" t="s">
        <v>1242</v>
      </c>
      <c r="H775" s="20" t="s">
        <v>1243</v>
      </c>
      <c r="I775" s="20" t="s">
        <v>1025</v>
      </c>
      <c r="J775" s="20" t="s">
        <v>1240</v>
      </c>
      <c r="K775" s="20" t="s">
        <v>1240</v>
      </c>
      <c r="L775" s="20" t="s">
        <v>1244</v>
      </c>
      <c r="M775" s="21">
        <v>45643</v>
      </c>
      <c r="N775" t="str">
        <f t="shared" si="156"/>
        <v>T000000057</v>
      </c>
      <c r="O775" t="str">
        <f t="shared" si="157"/>
        <v>Dokumentáció (pály. indirekt)</v>
      </c>
      <c r="P775" t="str">
        <f t="shared" si="158"/>
        <v>KM2121</v>
      </c>
      <c r="Q775" t="str">
        <f t="shared" si="159"/>
        <v>Belső szolgáltatás</v>
      </c>
      <c r="R775" t="str">
        <f t="shared" si="160"/>
        <v>KM21</v>
      </c>
      <c r="S775" t="str">
        <f t="shared" si="161"/>
        <v>Dologi és egyéb működési</v>
      </c>
      <c r="T775" t="str">
        <f t="shared" si="162"/>
        <v>KM2</v>
      </c>
      <c r="U775" t="str">
        <f t="shared" si="163"/>
        <v>Dologi és egyéb működési</v>
      </c>
      <c r="V775" t="str">
        <f t="shared" si="164"/>
        <v>KM</v>
      </c>
      <c r="W775" t="str">
        <f t="shared" si="165"/>
        <v>Működési kiadások</v>
      </c>
      <c r="X775" t="str">
        <f t="shared" si="166"/>
        <v>KIADASOK</v>
      </c>
      <c r="Y775" t="str">
        <f t="shared" si="167"/>
        <v>Kiadások</v>
      </c>
      <c r="Z775" t="str">
        <f t="shared" si="168"/>
        <v>kell</v>
      </c>
      <c r="AA775" t="str">
        <f>IF(L775&lt;&gt;"0006","nem kell",IF(AND(VLOOKUP($A775,pü_tétel_csop!$A:$B,1,1)&lt;=$A775,VLOOKUP($A775,pü_tétel_csop!$A:$B,2,1)&gt;=$A775),VLOOKUP($A775,pü_tétel_csop!$A:$D,4,1),"nincs besorolva"))</f>
        <v>KM2</v>
      </c>
    </row>
    <row r="776" spans="1:27" x14ac:dyDescent="0.25">
      <c r="A776" s="20" t="s">
        <v>1067</v>
      </c>
      <c r="B776" s="20" t="s">
        <v>1068</v>
      </c>
      <c r="C776" s="20" t="s">
        <v>1678</v>
      </c>
      <c r="D776" s="20" t="s">
        <v>1240</v>
      </c>
      <c r="E776" s="20" t="s">
        <v>1240</v>
      </c>
      <c r="F776" s="20" t="s">
        <v>1241</v>
      </c>
      <c r="G776" s="20" t="s">
        <v>1242</v>
      </c>
      <c r="H776" s="20" t="s">
        <v>1243</v>
      </c>
      <c r="I776" s="20" t="s">
        <v>1025</v>
      </c>
      <c r="J776" s="20" t="s">
        <v>1240</v>
      </c>
      <c r="K776" s="20" t="s">
        <v>1240</v>
      </c>
      <c r="L776" s="20" t="s">
        <v>1244</v>
      </c>
      <c r="M776" s="21">
        <v>45643</v>
      </c>
      <c r="N776" t="str">
        <f t="shared" si="156"/>
        <v>T000000058</v>
      </c>
      <c r="O776" t="str">
        <f t="shared" si="157"/>
        <v>Rezsi ktg (pály. indirekt)</v>
      </c>
      <c r="P776" t="str">
        <f t="shared" si="158"/>
        <v>KM2121</v>
      </c>
      <c r="Q776" t="str">
        <f t="shared" si="159"/>
        <v>Belső szolgáltatás</v>
      </c>
      <c r="R776" t="str">
        <f t="shared" si="160"/>
        <v>KM21</v>
      </c>
      <c r="S776" t="str">
        <f t="shared" si="161"/>
        <v>Dologi és egyéb működési</v>
      </c>
      <c r="T776" t="str">
        <f t="shared" si="162"/>
        <v>KM2</v>
      </c>
      <c r="U776" t="str">
        <f t="shared" si="163"/>
        <v>Dologi és egyéb működési</v>
      </c>
      <c r="V776" t="str">
        <f t="shared" si="164"/>
        <v>KM</v>
      </c>
      <c r="W776" t="str">
        <f t="shared" si="165"/>
        <v>Működési kiadások</v>
      </c>
      <c r="X776" t="str">
        <f t="shared" si="166"/>
        <v>KIADASOK</v>
      </c>
      <c r="Y776" t="str">
        <f t="shared" si="167"/>
        <v>Kiadások</v>
      </c>
      <c r="Z776" t="str">
        <f t="shared" si="168"/>
        <v>kell</v>
      </c>
      <c r="AA776" t="str">
        <f>IF(L776&lt;&gt;"0006","nem kell",IF(AND(VLOOKUP($A776,pü_tétel_csop!$A:$B,1,1)&lt;=$A776,VLOOKUP($A776,pü_tétel_csop!$A:$B,2,1)&gt;=$A776),VLOOKUP($A776,pü_tétel_csop!$A:$D,4,1),"nincs besorolva"))</f>
        <v>KM2</v>
      </c>
    </row>
    <row r="777" spans="1:27" x14ac:dyDescent="0.25">
      <c r="A777" s="20" t="s">
        <v>1069</v>
      </c>
      <c r="B777" s="20" t="s">
        <v>1070</v>
      </c>
      <c r="C777" s="20" t="s">
        <v>1679</v>
      </c>
      <c r="D777" s="20" t="s">
        <v>1240</v>
      </c>
      <c r="E777" s="20" t="s">
        <v>1240</v>
      </c>
      <c r="F777" s="20" t="s">
        <v>1241</v>
      </c>
      <c r="G777" s="20" t="s">
        <v>1242</v>
      </c>
      <c r="H777" s="20" t="s">
        <v>1243</v>
      </c>
      <c r="I777" s="20" t="s">
        <v>1025</v>
      </c>
      <c r="J777" s="20" t="s">
        <v>1240</v>
      </c>
      <c r="K777" s="20" t="s">
        <v>1240</v>
      </c>
      <c r="L777" s="20" t="s">
        <v>1244</v>
      </c>
      <c r="M777" s="21">
        <v>45643</v>
      </c>
      <c r="N777" t="str">
        <f t="shared" si="156"/>
        <v>T000000059</v>
      </c>
      <c r="O777" t="str">
        <f t="shared" si="157"/>
        <v>Disszemináció (pály. indirekt)</v>
      </c>
      <c r="P777" t="str">
        <f t="shared" si="158"/>
        <v>KM2121</v>
      </c>
      <c r="Q777" t="str">
        <f t="shared" si="159"/>
        <v>Belső szolgáltatás</v>
      </c>
      <c r="R777" t="str">
        <f t="shared" si="160"/>
        <v>KM21</v>
      </c>
      <c r="S777" t="str">
        <f t="shared" si="161"/>
        <v>Dologi és egyéb működési</v>
      </c>
      <c r="T777" t="str">
        <f t="shared" si="162"/>
        <v>KM2</v>
      </c>
      <c r="U777" t="str">
        <f t="shared" si="163"/>
        <v>Dologi és egyéb működési</v>
      </c>
      <c r="V777" t="str">
        <f t="shared" si="164"/>
        <v>KM</v>
      </c>
      <c r="W777" t="str">
        <f t="shared" si="165"/>
        <v>Működési kiadások</v>
      </c>
      <c r="X777" t="str">
        <f t="shared" si="166"/>
        <v>KIADASOK</v>
      </c>
      <c r="Y777" t="str">
        <f t="shared" si="167"/>
        <v>Kiadások</v>
      </c>
      <c r="Z777" t="str">
        <f t="shared" si="168"/>
        <v>kell</v>
      </c>
      <c r="AA777" t="str">
        <f>IF(L777&lt;&gt;"0006","nem kell",IF(AND(VLOOKUP($A777,pü_tétel_csop!$A:$B,1,1)&lt;=$A777,VLOOKUP($A777,pü_tétel_csop!$A:$B,2,1)&gt;=$A777),VLOOKUP($A777,pü_tétel_csop!$A:$D,4,1),"nincs besorolva"))</f>
        <v>KM2</v>
      </c>
    </row>
    <row r="778" spans="1:27" x14ac:dyDescent="0.25">
      <c r="A778" s="20" t="s">
        <v>1071</v>
      </c>
      <c r="B778" s="20" t="s">
        <v>1072</v>
      </c>
      <c r="C778" s="20" t="s">
        <v>1680</v>
      </c>
      <c r="D778" s="20" t="s">
        <v>1240</v>
      </c>
      <c r="E778" s="20" t="s">
        <v>1240</v>
      </c>
      <c r="F778" s="20" t="s">
        <v>1241</v>
      </c>
      <c r="G778" s="20" t="s">
        <v>1242</v>
      </c>
      <c r="H778" s="20" t="s">
        <v>1243</v>
      </c>
      <c r="I778" s="20" t="s">
        <v>1025</v>
      </c>
      <c r="J778" s="20" t="s">
        <v>1240</v>
      </c>
      <c r="K778" s="20" t="s">
        <v>1240</v>
      </c>
      <c r="L778" s="20" t="s">
        <v>1244</v>
      </c>
      <c r="M778" s="21">
        <v>45643</v>
      </c>
      <c r="N778" t="str">
        <f t="shared" si="156"/>
        <v>T000000060</v>
      </c>
      <c r="O778" t="str">
        <f t="shared" si="157"/>
        <v>Könyvvizsgálat (pály. indirekt)</v>
      </c>
      <c r="P778" t="str">
        <f t="shared" si="158"/>
        <v>KM2121</v>
      </c>
      <c r="Q778" t="str">
        <f t="shared" si="159"/>
        <v>Belső szolgáltatás</v>
      </c>
      <c r="R778" t="str">
        <f t="shared" si="160"/>
        <v>KM21</v>
      </c>
      <c r="S778" t="str">
        <f t="shared" si="161"/>
        <v>Dologi és egyéb működési</v>
      </c>
      <c r="T778" t="str">
        <f t="shared" si="162"/>
        <v>KM2</v>
      </c>
      <c r="U778" t="str">
        <f t="shared" si="163"/>
        <v>Dologi és egyéb működési</v>
      </c>
      <c r="V778" t="str">
        <f t="shared" si="164"/>
        <v>KM</v>
      </c>
      <c r="W778" t="str">
        <f t="shared" si="165"/>
        <v>Működési kiadások</v>
      </c>
      <c r="X778" t="str">
        <f t="shared" si="166"/>
        <v>KIADASOK</v>
      </c>
      <c r="Y778" t="str">
        <f t="shared" si="167"/>
        <v>Kiadások</v>
      </c>
      <c r="Z778" t="str">
        <f t="shared" si="168"/>
        <v>kell</v>
      </c>
      <c r="AA778" t="str">
        <f>IF(L778&lt;&gt;"0006","nem kell",IF(AND(VLOOKUP($A778,pü_tétel_csop!$A:$B,1,1)&lt;=$A778,VLOOKUP($A778,pü_tétel_csop!$A:$B,2,1)&gt;=$A778),VLOOKUP($A778,pü_tétel_csop!$A:$D,4,1),"nincs besorolva"))</f>
        <v>KM2</v>
      </c>
    </row>
    <row r="779" spans="1:27" x14ac:dyDescent="0.25">
      <c r="A779" s="20" t="s">
        <v>1073</v>
      </c>
      <c r="B779" s="20" t="s">
        <v>1074</v>
      </c>
      <c r="C779" s="20" t="s">
        <v>1681</v>
      </c>
      <c r="D779" s="20" t="s">
        <v>1240</v>
      </c>
      <c r="E779" s="20" t="s">
        <v>1240</v>
      </c>
      <c r="F779" s="20" t="s">
        <v>1241</v>
      </c>
      <c r="G779" s="20" t="s">
        <v>1242</v>
      </c>
      <c r="H779" s="20" t="s">
        <v>1243</v>
      </c>
      <c r="I779" s="20" t="s">
        <v>1025</v>
      </c>
      <c r="J779" s="20" t="s">
        <v>1240</v>
      </c>
      <c r="K779" s="20" t="s">
        <v>1240</v>
      </c>
      <c r="L779" s="20" t="s">
        <v>1244</v>
      </c>
      <c r="M779" s="21">
        <v>45643</v>
      </c>
      <c r="N779" t="str">
        <f t="shared" si="156"/>
        <v>T000000061</v>
      </c>
      <c r="O779" t="str">
        <f t="shared" si="157"/>
        <v>Postaköltség (pály. indirekt)</v>
      </c>
      <c r="P779" t="str">
        <f t="shared" si="158"/>
        <v>KM2121</v>
      </c>
      <c r="Q779" t="str">
        <f t="shared" si="159"/>
        <v>Belső szolgáltatás</v>
      </c>
      <c r="R779" t="str">
        <f t="shared" si="160"/>
        <v>KM21</v>
      </c>
      <c r="S779" t="str">
        <f t="shared" si="161"/>
        <v>Dologi és egyéb működési</v>
      </c>
      <c r="T779" t="str">
        <f t="shared" si="162"/>
        <v>KM2</v>
      </c>
      <c r="U779" t="str">
        <f t="shared" si="163"/>
        <v>Dologi és egyéb működési</v>
      </c>
      <c r="V779" t="str">
        <f t="shared" si="164"/>
        <v>KM</v>
      </c>
      <c r="W779" t="str">
        <f t="shared" si="165"/>
        <v>Működési kiadások</v>
      </c>
      <c r="X779" t="str">
        <f t="shared" si="166"/>
        <v>KIADASOK</v>
      </c>
      <c r="Y779" t="str">
        <f t="shared" si="167"/>
        <v>Kiadások</v>
      </c>
      <c r="Z779" t="str">
        <f t="shared" si="168"/>
        <v>kell</v>
      </c>
      <c r="AA779" t="str">
        <f>IF(L779&lt;&gt;"0006","nem kell",IF(AND(VLOOKUP($A779,pü_tétel_csop!$A:$B,1,1)&lt;=$A779,VLOOKUP($A779,pü_tétel_csop!$A:$B,2,1)&gt;=$A779),VLOOKUP($A779,pü_tétel_csop!$A:$D,4,1),"nincs besorolva"))</f>
        <v>KM2</v>
      </c>
    </row>
    <row r="780" spans="1:27" x14ac:dyDescent="0.25">
      <c r="A780" s="20" t="s">
        <v>1075</v>
      </c>
      <c r="B780" s="20" t="s">
        <v>1076</v>
      </c>
      <c r="C780" s="20" t="s">
        <v>1682</v>
      </c>
      <c r="D780" s="20" t="s">
        <v>1240</v>
      </c>
      <c r="E780" s="20" t="s">
        <v>1240</v>
      </c>
      <c r="F780" s="20" t="s">
        <v>1241</v>
      </c>
      <c r="G780" s="20" t="s">
        <v>1242</v>
      </c>
      <c r="H780" s="20" t="s">
        <v>1243</v>
      </c>
      <c r="I780" s="20" t="s">
        <v>1025</v>
      </c>
      <c r="J780" s="20" t="s">
        <v>1240</v>
      </c>
      <c r="K780" s="20" t="s">
        <v>1240</v>
      </c>
      <c r="L780" s="20" t="s">
        <v>1244</v>
      </c>
      <c r="M780" s="21">
        <v>45643</v>
      </c>
      <c r="N780" t="str">
        <f t="shared" si="156"/>
        <v>T000000062</v>
      </c>
      <c r="O780" t="str">
        <f t="shared" si="157"/>
        <v>Bankköltség (pály. indirekt)</v>
      </c>
      <c r="P780" t="str">
        <f t="shared" si="158"/>
        <v>KM2121</v>
      </c>
      <c r="Q780" t="str">
        <f t="shared" si="159"/>
        <v>Belső szolgáltatás</v>
      </c>
      <c r="R780" t="str">
        <f t="shared" si="160"/>
        <v>KM21</v>
      </c>
      <c r="S780" t="str">
        <f t="shared" si="161"/>
        <v>Dologi és egyéb működési</v>
      </c>
      <c r="T780" t="str">
        <f t="shared" si="162"/>
        <v>KM2</v>
      </c>
      <c r="U780" t="str">
        <f t="shared" si="163"/>
        <v>Dologi és egyéb működési</v>
      </c>
      <c r="V780" t="str">
        <f t="shared" si="164"/>
        <v>KM</v>
      </c>
      <c r="W780" t="str">
        <f t="shared" si="165"/>
        <v>Működési kiadások</v>
      </c>
      <c r="X780" t="str">
        <f t="shared" si="166"/>
        <v>KIADASOK</v>
      </c>
      <c r="Y780" t="str">
        <f t="shared" si="167"/>
        <v>Kiadások</v>
      </c>
      <c r="Z780" t="str">
        <f t="shared" si="168"/>
        <v>kell</v>
      </c>
      <c r="AA780" t="str">
        <f>IF(L780&lt;&gt;"0006","nem kell",IF(AND(VLOOKUP($A780,pü_tétel_csop!$A:$B,1,1)&lt;=$A780,VLOOKUP($A780,pü_tétel_csop!$A:$B,2,1)&gt;=$A780),VLOOKUP($A780,pü_tétel_csop!$A:$D,4,1),"nincs besorolva"))</f>
        <v>KM2</v>
      </c>
    </row>
    <row r="781" spans="1:27" x14ac:dyDescent="0.25">
      <c r="A781" s="20" t="s">
        <v>1077</v>
      </c>
      <c r="B781" s="20" t="s">
        <v>1078</v>
      </c>
      <c r="C781" s="20" t="s">
        <v>1683</v>
      </c>
      <c r="D781" s="20" t="s">
        <v>1240</v>
      </c>
      <c r="E781" s="20" t="s">
        <v>1240</v>
      </c>
      <c r="F781" s="20" t="s">
        <v>1241</v>
      </c>
      <c r="G781" s="20" t="s">
        <v>1242</v>
      </c>
      <c r="H781" s="20" t="s">
        <v>1243</v>
      </c>
      <c r="I781" s="20" t="s">
        <v>1025</v>
      </c>
      <c r="J781" s="20" t="s">
        <v>1240</v>
      </c>
      <c r="K781" s="20" t="s">
        <v>1240</v>
      </c>
      <c r="L781" s="20" t="s">
        <v>1244</v>
      </c>
      <c r="M781" s="21">
        <v>45643</v>
      </c>
      <c r="N781" t="str">
        <f t="shared" si="156"/>
        <v>T000000063</v>
      </c>
      <c r="O781" t="str">
        <f t="shared" si="157"/>
        <v>Belföldi kiküldetés (pály. indirekt)</v>
      </c>
      <c r="P781" t="str">
        <f t="shared" si="158"/>
        <v>KM2121</v>
      </c>
      <c r="Q781" t="str">
        <f t="shared" si="159"/>
        <v>Belső szolgáltatás</v>
      </c>
      <c r="R781" t="str">
        <f t="shared" si="160"/>
        <v>KM21</v>
      </c>
      <c r="S781" t="str">
        <f t="shared" si="161"/>
        <v>Dologi és egyéb működési</v>
      </c>
      <c r="T781" t="str">
        <f t="shared" si="162"/>
        <v>KM2</v>
      </c>
      <c r="U781" t="str">
        <f t="shared" si="163"/>
        <v>Dologi és egyéb működési</v>
      </c>
      <c r="V781" t="str">
        <f t="shared" si="164"/>
        <v>KM</v>
      </c>
      <c r="W781" t="str">
        <f t="shared" si="165"/>
        <v>Működési kiadások</v>
      </c>
      <c r="X781" t="str">
        <f t="shared" si="166"/>
        <v>KIADASOK</v>
      </c>
      <c r="Y781" t="str">
        <f t="shared" si="167"/>
        <v>Kiadások</v>
      </c>
      <c r="Z781" t="str">
        <f t="shared" si="168"/>
        <v>kell</v>
      </c>
      <c r="AA781" t="str">
        <f>IF(L781&lt;&gt;"0006","nem kell",IF(AND(VLOOKUP($A781,pü_tétel_csop!$A:$B,1,1)&lt;=$A781,VLOOKUP($A781,pü_tétel_csop!$A:$B,2,1)&gt;=$A781),VLOOKUP($A781,pü_tétel_csop!$A:$D,4,1),"nincs besorolva"))</f>
        <v>KM2</v>
      </c>
    </row>
    <row r="782" spans="1:27" x14ac:dyDescent="0.25">
      <c r="A782" s="20" t="s">
        <v>1079</v>
      </c>
      <c r="B782" s="20" t="s">
        <v>1080</v>
      </c>
      <c r="C782" s="20" t="s">
        <v>1684</v>
      </c>
      <c r="D782" s="20" t="s">
        <v>1240</v>
      </c>
      <c r="E782" s="20" t="s">
        <v>1240</v>
      </c>
      <c r="F782" s="20" t="s">
        <v>1241</v>
      </c>
      <c r="G782" s="20" t="s">
        <v>1242</v>
      </c>
      <c r="H782" s="20" t="s">
        <v>1243</v>
      </c>
      <c r="I782" s="20" t="s">
        <v>1025</v>
      </c>
      <c r="J782" s="20" t="s">
        <v>1240</v>
      </c>
      <c r="K782" s="20" t="s">
        <v>1240</v>
      </c>
      <c r="L782" s="20" t="s">
        <v>1244</v>
      </c>
      <c r="M782" s="21">
        <v>45643</v>
      </c>
      <c r="N782" t="str">
        <f t="shared" si="156"/>
        <v>T000000064</v>
      </c>
      <c r="O782" t="str">
        <f t="shared" si="157"/>
        <v>Rezsi átterhelés terv alapján</v>
      </c>
      <c r="P782" t="str">
        <f t="shared" si="158"/>
        <v>KM2121</v>
      </c>
      <c r="Q782" t="str">
        <f t="shared" si="159"/>
        <v>Belső szolgáltatás</v>
      </c>
      <c r="R782" t="str">
        <f t="shared" si="160"/>
        <v>KM21</v>
      </c>
      <c r="S782" t="str">
        <f t="shared" si="161"/>
        <v>Dologi és egyéb működési</v>
      </c>
      <c r="T782" t="str">
        <f t="shared" si="162"/>
        <v>KM2</v>
      </c>
      <c r="U782" t="str">
        <f t="shared" si="163"/>
        <v>Dologi és egyéb működési</v>
      </c>
      <c r="V782" t="str">
        <f t="shared" si="164"/>
        <v>KM</v>
      </c>
      <c r="W782" t="str">
        <f t="shared" si="165"/>
        <v>Működési kiadások</v>
      </c>
      <c r="X782" t="str">
        <f t="shared" si="166"/>
        <v>KIADASOK</v>
      </c>
      <c r="Y782" t="str">
        <f t="shared" si="167"/>
        <v>Kiadások</v>
      </c>
      <c r="Z782" t="str">
        <f t="shared" si="168"/>
        <v>kell</v>
      </c>
      <c r="AA782" t="str">
        <f>IF(L782&lt;&gt;"0006","nem kell",IF(AND(VLOOKUP($A782,pü_tétel_csop!$A:$B,1,1)&lt;=$A782,VLOOKUP($A782,pü_tétel_csop!$A:$B,2,1)&gt;=$A782),VLOOKUP($A782,pü_tétel_csop!$A:$D,4,1),"nincs besorolva"))</f>
        <v>KM2</v>
      </c>
    </row>
    <row r="783" spans="1:27" x14ac:dyDescent="0.25">
      <c r="A783" s="20" t="s">
        <v>2060</v>
      </c>
      <c r="B783" s="20" t="s">
        <v>2061</v>
      </c>
      <c r="C783" s="20" t="s">
        <v>2062</v>
      </c>
      <c r="D783" s="20" t="s">
        <v>1240</v>
      </c>
      <c r="E783" s="20" t="s">
        <v>1240</v>
      </c>
      <c r="F783" s="20" t="s">
        <v>1241</v>
      </c>
      <c r="G783" s="20" t="s">
        <v>1242</v>
      </c>
      <c r="H783" s="20" t="s">
        <v>1243</v>
      </c>
      <c r="I783" s="20" t="s">
        <v>1240</v>
      </c>
      <c r="J783" s="20" t="s">
        <v>1240</v>
      </c>
      <c r="K783" s="20" t="s">
        <v>1664</v>
      </c>
      <c r="L783" s="20" t="s">
        <v>1609</v>
      </c>
      <c r="M783" s="21">
        <v>45643</v>
      </c>
      <c r="N783" t="str">
        <f t="shared" si="156"/>
        <v/>
      </c>
      <c r="O783" t="str">
        <f t="shared" si="157"/>
        <v/>
      </c>
      <c r="P783" t="str">
        <f t="shared" si="158"/>
        <v/>
      </c>
      <c r="Q783" t="str">
        <f t="shared" si="159"/>
        <v/>
      </c>
      <c r="R783" t="str">
        <f t="shared" si="160"/>
        <v/>
      </c>
      <c r="S783" t="str">
        <f t="shared" si="161"/>
        <v/>
      </c>
      <c r="T783" t="str">
        <f t="shared" si="162"/>
        <v/>
      </c>
      <c r="U783" t="str">
        <f t="shared" si="163"/>
        <v/>
      </c>
      <c r="V783" t="str">
        <f t="shared" si="164"/>
        <v/>
      </c>
      <c r="W783" t="str">
        <f t="shared" si="165"/>
        <v/>
      </c>
      <c r="X783" t="str">
        <f t="shared" si="166"/>
        <v>T000000065</v>
      </c>
      <c r="Y783" t="str">
        <f t="shared" si="167"/>
        <v>Állami támogatás átcsoportosítása</v>
      </c>
      <c r="Z783" t="str">
        <f t="shared" si="168"/>
        <v>kell</v>
      </c>
      <c r="AA783" t="str">
        <f>IF(L783&lt;&gt;"0006","nem kell",IF(AND(VLOOKUP($A783,pü_tétel_csop!$A:$B,1,1)&lt;=$A783,VLOOKUP($A783,pü_tétel_csop!$A:$B,2,1)&gt;=$A783),VLOOKUP($A783,pü_tétel_csop!$A:$D,4,1),"nincs besorolva"))</f>
        <v>nem kell</v>
      </c>
    </row>
    <row r="784" spans="1:27" x14ac:dyDescent="0.25">
      <c r="A784" s="20" t="s">
        <v>2072</v>
      </c>
      <c r="B784" s="20" t="s">
        <v>2073</v>
      </c>
      <c r="C784" s="20" t="s">
        <v>2074</v>
      </c>
      <c r="D784" s="20" t="s">
        <v>1240</v>
      </c>
      <c r="E784" s="20" t="s">
        <v>1240</v>
      </c>
      <c r="F784" s="20" t="s">
        <v>1241</v>
      </c>
      <c r="G784" s="20" t="s">
        <v>1242</v>
      </c>
      <c r="H784" s="20" t="s">
        <v>1243</v>
      </c>
      <c r="I784" s="20" t="s">
        <v>1240</v>
      </c>
      <c r="J784" s="20" t="s">
        <v>1240</v>
      </c>
      <c r="K784" s="20" t="s">
        <v>1664</v>
      </c>
      <c r="L784" s="20" t="s">
        <v>1609</v>
      </c>
      <c r="M784" s="21">
        <v>45643</v>
      </c>
      <c r="N784" t="str">
        <f t="shared" si="156"/>
        <v/>
      </c>
      <c r="O784" t="str">
        <f t="shared" si="157"/>
        <v/>
      </c>
      <c r="P784" t="str">
        <f t="shared" si="158"/>
        <v/>
      </c>
      <c r="Q784" t="str">
        <f t="shared" si="159"/>
        <v/>
      </c>
      <c r="R784" t="str">
        <f t="shared" si="160"/>
        <v/>
      </c>
      <c r="S784" t="str">
        <f t="shared" si="161"/>
        <v/>
      </c>
      <c r="T784" t="str">
        <f t="shared" si="162"/>
        <v/>
      </c>
      <c r="U784" t="str">
        <f t="shared" si="163"/>
        <v/>
      </c>
      <c r="V784" t="str">
        <f t="shared" si="164"/>
        <v/>
      </c>
      <c r="W784" t="str">
        <f t="shared" si="165"/>
        <v/>
      </c>
      <c r="X784" t="str">
        <f t="shared" si="166"/>
        <v>T000000066</v>
      </c>
      <c r="Y784" t="str">
        <f t="shared" si="167"/>
        <v>Maradvány átcsoportosítása</v>
      </c>
      <c r="Z784" t="str">
        <f t="shared" si="168"/>
        <v>kell</v>
      </c>
      <c r="AA784" t="str">
        <f>IF(L784&lt;&gt;"0006","nem kell",IF(AND(VLOOKUP($A784,pü_tétel_csop!$A:$B,1,1)&lt;=$A784,VLOOKUP($A784,pü_tétel_csop!$A:$B,2,1)&gt;=$A784),VLOOKUP($A784,pü_tétel_csop!$A:$D,4,1),"nincs besorolva"))</f>
        <v>nem kell</v>
      </c>
    </row>
    <row r="785" spans="1:27" x14ac:dyDescent="0.25">
      <c r="A785" s="20" t="s">
        <v>2075</v>
      </c>
      <c r="B785" s="20" t="s">
        <v>2076</v>
      </c>
      <c r="C785" s="20" t="s">
        <v>2076</v>
      </c>
      <c r="D785" s="20" t="s">
        <v>1240</v>
      </c>
      <c r="E785" s="20" t="s">
        <v>1240</v>
      </c>
      <c r="F785" s="20" t="s">
        <v>1241</v>
      </c>
      <c r="G785" s="20" t="s">
        <v>1242</v>
      </c>
      <c r="H785" s="20" t="s">
        <v>1243</v>
      </c>
      <c r="I785" s="20" t="s">
        <v>1025</v>
      </c>
      <c r="J785" s="20" t="s">
        <v>1240</v>
      </c>
      <c r="K785" s="20" t="s">
        <v>1240</v>
      </c>
      <c r="L785" s="20" t="s">
        <v>1244</v>
      </c>
      <c r="M785" s="21">
        <v>45643</v>
      </c>
      <c r="N785" t="str">
        <f t="shared" si="156"/>
        <v>T000000067</v>
      </c>
      <c r="O785" t="str">
        <f t="shared" si="157"/>
        <v>Belső bérleti díj</v>
      </c>
      <c r="P785" t="str">
        <f t="shared" si="158"/>
        <v>KM2121</v>
      </c>
      <c r="Q785" t="str">
        <f t="shared" si="159"/>
        <v>Belső szolgáltatás</v>
      </c>
      <c r="R785" t="str">
        <f t="shared" si="160"/>
        <v>KM21</v>
      </c>
      <c r="S785" t="str">
        <f t="shared" si="161"/>
        <v>Dologi és egyéb működési</v>
      </c>
      <c r="T785" t="str">
        <f t="shared" si="162"/>
        <v>KM2</v>
      </c>
      <c r="U785" t="str">
        <f t="shared" si="163"/>
        <v>Dologi és egyéb működési</v>
      </c>
      <c r="V785" t="str">
        <f t="shared" si="164"/>
        <v>KM</v>
      </c>
      <c r="W785" t="str">
        <f t="shared" si="165"/>
        <v>Működési kiadások</v>
      </c>
      <c r="X785" t="str">
        <f t="shared" si="166"/>
        <v>KIADASOK</v>
      </c>
      <c r="Y785" t="str">
        <f t="shared" si="167"/>
        <v>Kiadások</v>
      </c>
      <c r="Z785" t="str">
        <f t="shared" si="168"/>
        <v>kell</v>
      </c>
      <c r="AA785" t="str">
        <f>IF(L785&lt;&gt;"0006","nem kell",IF(AND(VLOOKUP($A785,pü_tétel_csop!$A:$B,1,1)&lt;=$A785,VLOOKUP($A785,pü_tétel_csop!$A:$B,2,1)&gt;=$A785),VLOOKUP($A785,pü_tétel_csop!$A:$D,4,1),"nincs besorolva"))</f>
        <v>KM2</v>
      </c>
    </row>
    <row r="786" spans="1:27" x14ac:dyDescent="0.25">
      <c r="A786" s="20" t="s">
        <v>2300</v>
      </c>
      <c r="B786" s="20" t="s">
        <v>2301</v>
      </c>
      <c r="C786" s="20" t="s">
        <v>2302</v>
      </c>
      <c r="D786" s="20" t="s">
        <v>1240</v>
      </c>
      <c r="E786" s="20" t="s">
        <v>1240</v>
      </c>
      <c r="F786" s="20" t="s">
        <v>1241</v>
      </c>
      <c r="G786" s="20" t="s">
        <v>1242</v>
      </c>
      <c r="H786" s="20" t="s">
        <v>1243</v>
      </c>
      <c r="I786" s="20" t="s">
        <v>1025</v>
      </c>
      <c r="J786" s="20" t="s">
        <v>1240</v>
      </c>
      <c r="K786" s="20" t="s">
        <v>1240</v>
      </c>
      <c r="L786" s="20" t="s">
        <v>1244</v>
      </c>
      <c r="M786" s="21">
        <v>45643</v>
      </c>
      <c r="N786" t="str">
        <f t="shared" si="156"/>
        <v>T000000068</v>
      </c>
      <c r="O786" t="str">
        <f t="shared" si="157"/>
        <v>Informatikai fejlesztések</v>
      </c>
      <c r="P786" t="str">
        <f t="shared" si="158"/>
        <v>KM2121</v>
      </c>
      <c r="Q786" t="str">
        <f t="shared" si="159"/>
        <v>Belső szolgáltatás</v>
      </c>
      <c r="R786" t="str">
        <f t="shared" si="160"/>
        <v>KM21</v>
      </c>
      <c r="S786" t="str">
        <f t="shared" si="161"/>
        <v>Dologi és egyéb működési</v>
      </c>
      <c r="T786" t="str">
        <f t="shared" si="162"/>
        <v>KM2</v>
      </c>
      <c r="U786" t="str">
        <f t="shared" si="163"/>
        <v>Dologi és egyéb működési</v>
      </c>
      <c r="V786" t="str">
        <f t="shared" si="164"/>
        <v>KM</v>
      </c>
      <c r="W786" t="str">
        <f t="shared" si="165"/>
        <v>Működési kiadások</v>
      </c>
      <c r="X786" t="str">
        <f t="shared" si="166"/>
        <v>KIADASOK</v>
      </c>
      <c r="Y786" t="str">
        <f t="shared" si="167"/>
        <v>Kiadások</v>
      </c>
      <c r="Z786" t="str">
        <f t="shared" si="168"/>
        <v>kell</v>
      </c>
      <c r="AA786" t="str">
        <f>IF(L786&lt;&gt;"0006","nem kell",IF(AND(VLOOKUP($A786,pü_tétel_csop!$A:$B,1,1)&lt;=$A786,VLOOKUP($A786,pü_tétel_csop!$A:$B,2,1)&gt;=$A786),VLOOKUP($A786,pü_tétel_csop!$A:$D,4,1),"nincs besorolva"))</f>
        <v>KM2</v>
      </c>
    </row>
    <row r="787" spans="1:27" x14ac:dyDescent="0.25">
      <c r="A787" s="20" t="s">
        <v>2303</v>
      </c>
      <c r="B787" s="20" t="s">
        <v>2304</v>
      </c>
      <c r="C787" s="20" t="s">
        <v>2305</v>
      </c>
      <c r="D787" s="20" t="s">
        <v>1240</v>
      </c>
      <c r="E787" s="20" t="s">
        <v>1240</v>
      </c>
      <c r="F787" s="20" t="s">
        <v>1241</v>
      </c>
      <c r="G787" s="20" t="s">
        <v>1242</v>
      </c>
      <c r="H787" s="20" t="s">
        <v>1243</v>
      </c>
      <c r="I787" s="20" t="s">
        <v>1240</v>
      </c>
      <c r="J787" s="20" t="s">
        <v>1240</v>
      </c>
      <c r="K787" s="20" t="s">
        <v>1664</v>
      </c>
      <c r="L787" s="20" t="s">
        <v>1609</v>
      </c>
      <c r="M787" s="21">
        <v>45643</v>
      </c>
      <c r="N787" t="str">
        <f t="shared" si="156"/>
        <v/>
      </c>
      <c r="O787" t="str">
        <f t="shared" si="157"/>
        <v/>
      </c>
      <c r="P787" t="str">
        <f t="shared" si="158"/>
        <v/>
      </c>
      <c r="Q787" t="str">
        <f t="shared" si="159"/>
        <v/>
      </c>
      <c r="R787" t="str">
        <f t="shared" si="160"/>
        <v/>
      </c>
      <c r="S787" t="str">
        <f t="shared" si="161"/>
        <v/>
      </c>
      <c r="T787" t="str">
        <f t="shared" si="162"/>
        <v/>
      </c>
      <c r="U787" t="str">
        <f t="shared" si="163"/>
        <v/>
      </c>
      <c r="V787" t="str">
        <f t="shared" si="164"/>
        <v/>
      </c>
      <c r="W787" t="str">
        <f t="shared" si="165"/>
        <v/>
      </c>
      <c r="X787" t="str">
        <f t="shared" si="166"/>
        <v>T000000069</v>
      </c>
      <c r="Y787" t="str">
        <f t="shared" si="167"/>
        <v>Szellemi alkotás hasznosítási bevétel</v>
      </c>
      <c r="Z787" t="str">
        <f t="shared" si="168"/>
        <v>kell</v>
      </c>
      <c r="AA787" t="str">
        <f>IF(L787&lt;&gt;"0006","nem kell",IF(AND(VLOOKUP($A787,pü_tétel_csop!$A:$B,1,1)&lt;=$A787,VLOOKUP($A787,pü_tétel_csop!$A:$B,2,1)&gt;=$A787),VLOOKUP($A787,pü_tétel_csop!$A:$D,4,1),"nincs besorolva"))</f>
        <v>nem kell</v>
      </c>
    </row>
    <row r="788" spans="1:27" x14ac:dyDescent="0.25">
      <c r="A788" s="20" t="s">
        <v>2347</v>
      </c>
      <c r="B788" s="20" t="s">
        <v>2348</v>
      </c>
      <c r="C788" s="20" t="s">
        <v>2349</v>
      </c>
      <c r="D788" s="20" t="s">
        <v>1240</v>
      </c>
      <c r="E788" s="20" t="s">
        <v>1240</v>
      </c>
      <c r="F788" s="20" t="s">
        <v>1241</v>
      </c>
      <c r="G788" s="20" t="s">
        <v>1242</v>
      </c>
      <c r="H788" s="20" t="s">
        <v>1243</v>
      </c>
      <c r="I788" s="20" t="s">
        <v>1025</v>
      </c>
      <c r="J788" s="20" t="s">
        <v>1240</v>
      </c>
      <c r="K788" s="20" t="s">
        <v>1240</v>
      </c>
      <c r="L788" s="20" t="s">
        <v>1244</v>
      </c>
      <c r="M788" s="21">
        <v>45643</v>
      </c>
      <c r="N788" t="str">
        <f t="shared" si="156"/>
        <v>T000000070</v>
      </c>
      <c r="O788" t="str">
        <f t="shared" si="157"/>
        <v>K+F HKV Gyógyszerészet</v>
      </c>
      <c r="P788" t="str">
        <f t="shared" si="158"/>
        <v>KM2121</v>
      </c>
      <c r="Q788" t="str">
        <f t="shared" si="159"/>
        <v>Belső szolgáltatás</v>
      </c>
      <c r="R788" t="str">
        <f t="shared" si="160"/>
        <v>KM21</v>
      </c>
      <c r="S788" t="str">
        <f t="shared" si="161"/>
        <v>Dologi és egyéb működési</v>
      </c>
      <c r="T788" t="str">
        <f t="shared" si="162"/>
        <v>KM2</v>
      </c>
      <c r="U788" t="str">
        <f t="shared" si="163"/>
        <v>Dologi és egyéb működési</v>
      </c>
      <c r="V788" t="str">
        <f t="shared" si="164"/>
        <v>KM</v>
      </c>
      <c r="W788" t="str">
        <f t="shared" si="165"/>
        <v>Működési kiadások</v>
      </c>
      <c r="X788" t="str">
        <f t="shared" si="166"/>
        <v>KIADASOK</v>
      </c>
      <c r="Y788" t="str">
        <f t="shared" si="167"/>
        <v>Kiadások</v>
      </c>
      <c r="Z788" t="str">
        <f t="shared" si="168"/>
        <v>kell</v>
      </c>
      <c r="AA788" t="str">
        <f>IF(L788&lt;&gt;"0006","nem kell",IF(AND(VLOOKUP($A788,pü_tétel_csop!$A:$B,1,1)&lt;=$A788,VLOOKUP($A788,pü_tétel_csop!$A:$B,2,1)&gt;=$A788),VLOOKUP($A788,pü_tétel_csop!$A:$D,4,1),"nincs besorolva"))</f>
        <v>KM2</v>
      </c>
    </row>
    <row r="789" spans="1:27" x14ac:dyDescent="0.25">
      <c r="A789" s="20" t="s">
        <v>2350</v>
      </c>
      <c r="B789" s="20" t="s">
        <v>2351</v>
      </c>
      <c r="C789" s="20" t="s">
        <v>2351</v>
      </c>
      <c r="D789" s="20" t="s">
        <v>1240</v>
      </c>
      <c r="E789" s="20" t="s">
        <v>1240</v>
      </c>
      <c r="F789" s="20" t="s">
        <v>1241</v>
      </c>
      <c r="G789" s="20" t="s">
        <v>1242</v>
      </c>
      <c r="H789" s="20" t="s">
        <v>1243</v>
      </c>
      <c r="I789" s="20" t="s">
        <v>1240</v>
      </c>
      <c r="J789" s="20" t="s">
        <v>1240</v>
      </c>
      <c r="K789" s="20" t="s">
        <v>1664</v>
      </c>
      <c r="L789" s="20" t="s">
        <v>1609</v>
      </c>
      <c r="M789" s="21">
        <v>45643</v>
      </c>
      <c r="N789" t="str">
        <f t="shared" si="156"/>
        <v/>
      </c>
      <c r="O789" t="str">
        <f t="shared" si="157"/>
        <v/>
      </c>
      <c r="P789" t="str">
        <f t="shared" si="158"/>
        <v/>
      </c>
      <c r="Q789" t="str">
        <f t="shared" si="159"/>
        <v/>
      </c>
      <c r="R789" t="str">
        <f t="shared" si="160"/>
        <v/>
      </c>
      <c r="S789" t="str">
        <f t="shared" si="161"/>
        <v/>
      </c>
      <c r="T789" t="str">
        <f t="shared" si="162"/>
        <v/>
      </c>
      <c r="U789" t="str">
        <f t="shared" si="163"/>
        <v/>
      </c>
      <c r="V789" t="str">
        <f t="shared" si="164"/>
        <v/>
      </c>
      <c r="W789" t="str">
        <f t="shared" si="165"/>
        <v/>
      </c>
      <c r="X789" t="str">
        <f t="shared" si="166"/>
        <v>T000000071</v>
      </c>
      <c r="Y789" t="str">
        <f t="shared" si="167"/>
        <v>Mosoda</v>
      </c>
      <c r="Z789" t="str">
        <f t="shared" si="168"/>
        <v>kell</v>
      </c>
      <c r="AA789" t="str">
        <f>IF(L789&lt;&gt;"0006","nem kell",IF(AND(VLOOKUP($A789,pü_tétel_csop!$A:$B,1,1)&lt;=$A789,VLOOKUP($A789,pü_tétel_csop!$A:$B,2,1)&gt;=$A789),VLOOKUP($A789,pü_tétel_csop!$A:$D,4,1),"nincs besorolva"))</f>
        <v>nem kell</v>
      </c>
    </row>
    <row r="790" spans="1:27" x14ac:dyDescent="0.25">
      <c r="A790" s="20" t="s">
        <v>2521</v>
      </c>
      <c r="B790" s="20" t="s">
        <v>2522</v>
      </c>
      <c r="C790" s="20" t="s">
        <v>2522</v>
      </c>
      <c r="D790" s="20" t="s">
        <v>1240</v>
      </c>
      <c r="E790" s="20" t="s">
        <v>1240</v>
      </c>
      <c r="F790" s="20" t="s">
        <v>1241</v>
      </c>
      <c r="G790" s="20" t="s">
        <v>1242</v>
      </c>
      <c r="H790" s="20" t="s">
        <v>1243</v>
      </c>
      <c r="I790" s="20" t="s">
        <v>461</v>
      </c>
      <c r="J790" s="20" t="s">
        <v>1240</v>
      </c>
      <c r="K790" s="20" t="s">
        <v>1240</v>
      </c>
      <c r="L790" s="20" t="s">
        <v>1244</v>
      </c>
      <c r="M790" s="21">
        <v>45831</v>
      </c>
      <c r="N790" t="str">
        <f t="shared" si="156"/>
        <v>T000000072</v>
      </c>
      <c r="O790" t="str">
        <f t="shared" si="157"/>
        <v>Szervezés</v>
      </c>
      <c r="P790" t="str">
        <f t="shared" si="158"/>
        <v>KM1101</v>
      </c>
      <c r="Q790" t="str">
        <f t="shared" si="159"/>
        <v>Törvény szerinti illetmények, munkabérek</v>
      </c>
      <c r="R790" t="str">
        <f t="shared" si="160"/>
        <v>KM11</v>
      </c>
      <c r="S790" t="str">
        <f t="shared" si="161"/>
        <v>Személyi</v>
      </c>
      <c r="T790" t="str">
        <f t="shared" si="162"/>
        <v>KM1</v>
      </c>
      <c r="U790" t="str">
        <f t="shared" si="163"/>
        <v>Személyi és járulék</v>
      </c>
      <c r="V790" t="str">
        <f t="shared" si="164"/>
        <v>KM</v>
      </c>
      <c r="W790" t="str">
        <f t="shared" si="165"/>
        <v>Működési kiadások</v>
      </c>
      <c r="X790" t="str">
        <f t="shared" si="166"/>
        <v>KIADASOK</v>
      </c>
      <c r="Y790" t="str">
        <f t="shared" si="167"/>
        <v>Kiadások</v>
      </c>
      <c r="Z790" t="str">
        <f t="shared" si="168"/>
        <v>kell</v>
      </c>
      <c r="AA790" t="str">
        <f>IF(L790&lt;&gt;"0006","nem kell",IF(AND(VLOOKUP($A790,pü_tétel_csop!$A:$B,1,1)&lt;=$A790,VLOOKUP($A790,pü_tétel_csop!$A:$B,2,1)&gt;=$A790),VLOOKUP($A790,pü_tétel_csop!$A:$D,4,1),"nincs besorolva"))</f>
        <v>KM1</v>
      </c>
    </row>
    <row r="791" spans="1:27" x14ac:dyDescent="0.25">
      <c r="A791" s="20" t="s">
        <v>2523</v>
      </c>
      <c r="B791" s="20" t="s">
        <v>2524</v>
      </c>
      <c r="C791" s="20" t="s">
        <v>2524</v>
      </c>
      <c r="D791" s="20" t="s">
        <v>1240</v>
      </c>
      <c r="E791" s="20" t="s">
        <v>1240</v>
      </c>
      <c r="F791" s="20" t="s">
        <v>1241</v>
      </c>
      <c r="G791" s="20" t="s">
        <v>1242</v>
      </c>
      <c r="H791" s="20" t="s">
        <v>1243</v>
      </c>
      <c r="I791" s="20" t="s">
        <v>461</v>
      </c>
      <c r="J791" s="20" t="s">
        <v>1240</v>
      </c>
      <c r="K791" s="20" t="s">
        <v>1240</v>
      </c>
      <c r="L791" s="20" t="s">
        <v>1244</v>
      </c>
      <c r="M791" s="21">
        <v>45831</v>
      </c>
      <c r="N791" t="str">
        <f t="shared" si="156"/>
        <v>T000000073</v>
      </c>
      <c r="O791" t="str">
        <f t="shared" si="157"/>
        <v>Disszemináció</v>
      </c>
      <c r="P791" t="str">
        <f t="shared" si="158"/>
        <v>KM1101</v>
      </c>
      <c r="Q791" t="str">
        <f t="shared" si="159"/>
        <v>Törvény szerinti illetmények, munkabérek</v>
      </c>
      <c r="R791" t="str">
        <f t="shared" si="160"/>
        <v>KM11</v>
      </c>
      <c r="S791" t="str">
        <f t="shared" si="161"/>
        <v>Személyi</v>
      </c>
      <c r="T791" t="str">
        <f t="shared" si="162"/>
        <v>KM1</v>
      </c>
      <c r="U791" t="str">
        <f t="shared" si="163"/>
        <v>Személyi és járulék</v>
      </c>
      <c r="V791" t="str">
        <f t="shared" si="164"/>
        <v>KM</v>
      </c>
      <c r="W791" t="str">
        <f t="shared" si="165"/>
        <v>Működési kiadások</v>
      </c>
      <c r="X791" t="str">
        <f t="shared" si="166"/>
        <v>KIADASOK</v>
      </c>
      <c r="Y791" t="str">
        <f t="shared" si="167"/>
        <v>Kiadások</v>
      </c>
      <c r="Z791" t="str">
        <f t="shared" si="168"/>
        <v>kell</v>
      </c>
      <c r="AA791" t="str">
        <f>IF(L791&lt;&gt;"0006","nem kell",IF(AND(VLOOKUP($A791,pü_tétel_csop!$A:$B,1,1)&lt;=$A791,VLOOKUP($A791,pü_tétel_csop!$A:$B,2,1)&gt;=$A791),VLOOKUP($A791,pü_tétel_csop!$A:$D,4,1),"nincs besorolva"))</f>
        <v>KM1</v>
      </c>
    </row>
    <row r="792" spans="1:27" x14ac:dyDescent="0.25">
      <c r="A792" s="20" t="s">
        <v>2525</v>
      </c>
      <c r="B792" s="20" t="s">
        <v>2526</v>
      </c>
      <c r="C792" s="20" t="s">
        <v>2526</v>
      </c>
      <c r="D792" s="20" t="s">
        <v>1240</v>
      </c>
      <c r="E792" s="20" t="s">
        <v>1240</v>
      </c>
      <c r="F792" s="20" t="s">
        <v>1241</v>
      </c>
      <c r="G792" s="20" t="s">
        <v>1242</v>
      </c>
      <c r="H792" s="20" t="s">
        <v>1243</v>
      </c>
      <c r="I792" s="20" t="s">
        <v>461</v>
      </c>
      <c r="J792" s="20" t="s">
        <v>1240</v>
      </c>
      <c r="K792" s="20" t="s">
        <v>1240</v>
      </c>
      <c r="L792" s="20" t="s">
        <v>1244</v>
      </c>
      <c r="M792" s="21">
        <v>45831</v>
      </c>
      <c r="N792" t="str">
        <f t="shared" si="156"/>
        <v>T000000074</v>
      </c>
      <c r="O792" t="str">
        <f t="shared" si="157"/>
        <v>Dokumentáció</v>
      </c>
      <c r="P792" t="str">
        <f t="shared" si="158"/>
        <v>KM1101</v>
      </c>
      <c r="Q792" t="str">
        <f t="shared" si="159"/>
        <v>Törvény szerinti illetmények, munkabérek</v>
      </c>
      <c r="R792" t="str">
        <f t="shared" si="160"/>
        <v>KM11</v>
      </c>
      <c r="S792" t="str">
        <f t="shared" si="161"/>
        <v>Személyi</v>
      </c>
      <c r="T792" t="str">
        <f t="shared" si="162"/>
        <v>KM1</v>
      </c>
      <c r="U792" t="str">
        <f t="shared" si="163"/>
        <v>Személyi és járulék</v>
      </c>
      <c r="V792" t="str">
        <f t="shared" si="164"/>
        <v>KM</v>
      </c>
      <c r="W792" t="str">
        <f t="shared" si="165"/>
        <v>Működési kiadások</v>
      </c>
      <c r="X792" t="str">
        <f t="shared" si="166"/>
        <v>KIADASOK</v>
      </c>
      <c r="Y792" t="str">
        <f t="shared" si="167"/>
        <v>Kiadások</v>
      </c>
      <c r="Z792" t="str">
        <f t="shared" si="168"/>
        <v>kell</v>
      </c>
      <c r="AA792" t="str">
        <f>IF(L792&lt;&gt;"0006","nem kell",IF(AND(VLOOKUP($A792,pü_tétel_csop!$A:$B,1,1)&lt;=$A792,VLOOKUP($A792,pü_tétel_csop!$A:$B,2,1)&gt;=$A792),VLOOKUP($A792,pü_tétel_csop!$A:$D,4,1),"nincs besorolva"))</f>
        <v>KM1</v>
      </c>
    </row>
    <row r="793" spans="1:27" x14ac:dyDescent="0.25">
      <c r="A793" s="20" t="s">
        <v>2536</v>
      </c>
      <c r="B793" s="20" t="s">
        <v>2537</v>
      </c>
      <c r="C793" s="20" t="s">
        <v>2537</v>
      </c>
      <c r="D793" s="20" t="s">
        <v>1240</v>
      </c>
      <c r="E793" s="20" t="s">
        <v>1240</v>
      </c>
      <c r="F793" s="20" t="s">
        <v>1241</v>
      </c>
      <c r="G793" s="20" t="s">
        <v>1242</v>
      </c>
      <c r="H793" s="20" t="s">
        <v>1243</v>
      </c>
      <c r="I793" s="20" t="s">
        <v>461</v>
      </c>
      <c r="J793" s="20" t="s">
        <v>1240</v>
      </c>
      <c r="K793" s="20" t="s">
        <v>1240</v>
      </c>
      <c r="L793" s="20" t="s">
        <v>1244</v>
      </c>
      <c r="M793" s="21">
        <v>45869</v>
      </c>
      <c r="N793" t="str">
        <f t="shared" si="156"/>
        <v>T000000075</v>
      </c>
      <c r="O793" t="str">
        <f t="shared" si="157"/>
        <v>Pályázati bér</v>
      </c>
      <c r="P793" t="str">
        <f t="shared" si="158"/>
        <v>KM1101</v>
      </c>
      <c r="Q793" t="str">
        <f t="shared" si="159"/>
        <v>Törvény szerinti illetmények, munkabérek</v>
      </c>
      <c r="R793" t="str">
        <f t="shared" si="160"/>
        <v>KM11</v>
      </c>
      <c r="S793" t="str">
        <f t="shared" si="161"/>
        <v>Személyi</v>
      </c>
      <c r="T793" t="str">
        <f t="shared" si="162"/>
        <v>KM1</v>
      </c>
      <c r="U793" t="str">
        <f t="shared" si="163"/>
        <v>Személyi és járulék</v>
      </c>
      <c r="V793" t="str">
        <f t="shared" si="164"/>
        <v>KM</v>
      </c>
      <c r="W793" t="str">
        <f t="shared" si="165"/>
        <v>Működési kiadások</v>
      </c>
      <c r="X793" t="str">
        <f t="shared" si="166"/>
        <v>KIADASOK</v>
      </c>
      <c r="Y793" t="str">
        <f t="shared" si="167"/>
        <v>Kiadások</v>
      </c>
      <c r="Z793" t="str">
        <f t="shared" si="168"/>
        <v>kell</v>
      </c>
      <c r="AA793" t="str">
        <f>IF(L793&lt;&gt;"0006","nem kell",IF(AND(VLOOKUP($A793,pü_tétel_csop!$A:$B,1,1)&lt;=$A793,VLOOKUP($A793,pü_tétel_csop!$A:$B,2,1)&gt;=$A793),VLOOKUP($A793,pü_tétel_csop!$A:$D,4,1),"nincs besorolva"))</f>
        <v>KM1</v>
      </c>
    </row>
    <row r="794" spans="1:27" x14ac:dyDescent="0.25">
      <c r="A794" s="20" t="s">
        <v>2538</v>
      </c>
      <c r="B794" s="20" t="s">
        <v>2539</v>
      </c>
      <c r="C794" s="20" t="s">
        <v>2539</v>
      </c>
      <c r="D794" s="20" t="s">
        <v>1240</v>
      </c>
      <c r="E794" s="20" t="s">
        <v>1240</v>
      </c>
      <c r="F794" s="20" t="s">
        <v>1241</v>
      </c>
      <c r="G794" s="20" t="s">
        <v>1242</v>
      </c>
      <c r="H794" s="20" t="s">
        <v>1243</v>
      </c>
      <c r="I794" s="20" t="s">
        <v>588</v>
      </c>
      <c r="J794" s="20" t="s">
        <v>1240</v>
      </c>
      <c r="K794" s="20" t="s">
        <v>1240</v>
      </c>
      <c r="L794" s="20" t="s">
        <v>1244</v>
      </c>
      <c r="M794" s="21">
        <v>45869</v>
      </c>
      <c r="N794" t="str">
        <f t="shared" si="156"/>
        <v>T000000076</v>
      </c>
      <c r="O794" t="str">
        <f t="shared" si="157"/>
        <v>Pályázati járulék</v>
      </c>
      <c r="P794" t="str">
        <f t="shared" si="158"/>
        <v>KM1201</v>
      </c>
      <c r="Q794" t="str">
        <f t="shared" si="159"/>
        <v>Munkaadókat terhelő járulékok</v>
      </c>
      <c r="R794" t="str">
        <f t="shared" si="160"/>
        <v>KM12</v>
      </c>
      <c r="S794" t="str">
        <f t="shared" si="161"/>
        <v>Járulék</v>
      </c>
      <c r="T794" t="str">
        <f t="shared" si="162"/>
        <v>KM1</v>
      </c>
      <c r="U794" t="str">
        <f t="shared" si="163"/>
        <v>Személyi és járulék</v>
      </c>
      <c r="V794" t="str">
        <f t="shared" si="164"/>
        <v>KM</v>
      </c>
      <c r="W794" t="str">
        <f t="shared" si="165"/>
        <v>Működési kiadások</v>
      </c>
      <c r="X794" t="str">
        <f t="shared" si="166"/>
        <v>KIADASOK</v>
      </c>
      <c r="Y794" t="str">
        <f t="shared" si="167"/>
        <v>Kiadások</v>
      </c>
      <c r="Z794" t="str">
        <f t="shared" si="168"/>
        <v>kell</v>
      </c>
      <c r="AA794" t="str">
        <f>IF(L794&lt;&gt;"0006","nem kell",IF(AND(VLOOKUP($A794,pü_tétel_csop!$A:$B,1,1)&lt;=$A794,VLOOKUP($A794,pü_tétel_csop!$A:$B,2,1)&gt;=$A794),VLOOKUP($A794,pü_tétel_csop!$A:$D,4,1),"nincs besorolva"))</f>
        <v>KM1</v>
      </c>
    </row>
    <row r="795" spans="1:27" x14ac:dyDescent="0.25">
      <c r="A795" s="20" t="s">
        <v>2542</v>
      </c>
      <c r="B795" s="20" t="s">
        <v>2549</v>
      </c>
      <c r="C795" s="20" t="s">
        <v>2549</v>
      </c>
      <c r="D795" s="20" t="s">
        <v>1240</v>
      </c>
      <c r="E795" s="20" t="s">
        <v>1240</v>
      </c>
      <c r="F795" s="20" t="s">
        <v>1241</v>
      </c>
      <c r="G795" s="20" t="s">
        <v>1242</v>
      </c>
      <c r="H795" s="20" t="s">
        <v>1243</v>
      </c>
      <c r="I795" s="20" t="s">
        <v>1025</v>
      </c>
      <c r="J795" s="20" t="s">
        <v>1240</v>
      </c>
      <c r="K795" s="20" t="s">
        <v>1240</v>
      </c>
      <c r="L795" s="20" t="s">
        <v>1244</v>
      </c>
      <c r="M795" s="21">
        <v>45918</v>
      </c>
      <c r="N795" t="str">
        <f t="shared" si="156"/>
        <v>T000000077</v>
      </c>
      <c r="O795" t="str">
        <f t="shared" si="157"/>
        <v>Eszközhasználat</v>
      </c>
      <c r="P795" t="str">
        <f t="shared" si="158"/>
        <v>KM2121</v>
      </c>
      <c r="Q795" t="str">
        <f t="shared" si="159"/>
        <v>Belső szolgáltatás</v>
      </c>
      <c r="R795" t="str">
        <f t="shared" si="160"/>
        <v>KM21</v>
      </c>
      <c r="S795" t="str">
        <f t="shared" si="161"/>
        <v>Dologi és egyéb működési</v>
      </c>
      <c r="T795" t="str">
        <f t="shared" si="162"/>
        <v>KM2</v>
      </c>
      <c r="U795" t="str">
        <f t="shared" si="163"/>
        <v>Dologi és egyéb működési</v>
      </c>
      <c r="V795" t="str">
        <f t="shared" si="164"/>
        <v>KM</v>
      </c>
      <c r="W795" t="str">
        <f t="shared" si="165"/>
        <v>Működési kiadások</v>
      </c>
      <c r="X795" t="str">
        <f t="shared" si="166"/>
        <v>KIADASOK</v>
      </c>
      <c r="Y795" t="str">
        <f t="shared" si="167"/>
        <v>Kiadások</v>
      </c>
      <c r="Z795" t="str">
        <f t="shared" si="168"/>
        <v>kell</v>
      </c>
      <c r="AA795" t="str">
        <f>IF(L795&lt;&gt;"0006","nem kell",IF(AND(VLOOKUP($A795,pü_tétel_csop!$A:$B,1,1)&lt;=$A795,VLOOKUP($A795,pü_tétel_csop!$A:$B,2,1)&gt;=$A795),VLOOKUP($A795,pü_tétel_csop!$A:$D,4,1),"nincs besorolva"))</f>
        <v>KM2</v>
      </c>
    </row>
    <row r="796" spans="1:27" x14ac:dyDescent="0.25">
      <c r="A796" s="20" t="s">
        <v>2573</v>
      </c>
      <c r="B796" s="20" t="s">
        <v>2574</v>
      </c>
      <c r="C796" s="20" t="s">
        <v>2574</v>
      </c>
      <c r="D796" s="20" t="s">
        <v>1240</v>
      </c>
      <c r="E796" s="20" t="s">
        <v>1240</v>
      </c>
      <c r="F796" s="20" t="s">
        <v>1241</v>
      </c>
      <c r="G796" s="20" t="s">
        <v>1242</v>
      </c>
      <c r="H796" s="20" t="s">
        <v>1243</v>
      </c>
      <c r="I796" s="20" t="s">
        <v>1240</v>
      </c>
      <c r="J796" s="20" t="s">
        <v>1240</v>
      </c>
      <c r="K796" s="20" t="s">
        <v>1664</v>
      </c>
      <c r="L796" s="20" t="s">
        <v>1609</v>
      </c>
      <c r="M796" s="21">
        <v>46006</v>
      </c>
      <c r="N796" t="str">
        <f t="shared" si="156"/>
        <v/>
      </c>
      <c r="O796" t="str">
        <f t="shared" si="157"/>
        <v/>
      </c>
      <c r="P796" t="str">
        <f t="shared" si="158"/>
        <v/>
      </c>
      <c r="Q796" t="str">
        <f t="shared" si="159"/>
        <v/>
      </c>
      <c r="R796" t="str">
        <f t="shared" si="160"/>
        <v/>
      </c>
      <c r="S796" t="str">
        <f t="shared" si="161"/>
        <v/>
      </c>
      <c r="T796" t="str">
        <f t="shared" si="162"/>
        <v/>
      </c>
      <c r="U796" t="str">
        <f t="shared" si="163"/>
        <v/>
      </c>
      <c r="V796" t="str">
        <f t="shared" si="164"/>
        <v/>
      </c>
      <c r="W796" t="str">
        <f t="shared" si="165"/>
        <v/>
      </c>
      <c r="X796" t="str">
        <f t="shared" si="166"/>
        <v>T000000078</v>
      </c>
      <c r="Y796" t="str">
        <f t="shared" si="167"/>
        <v>KK v. élelmiszer</v>
      </c>
      <c r="Z796" t="str">
        <f t="shared" si="168"/>
        <v>kell</v>
      </c>
      <c r="AA796" t="str">
        <f>IF(L796&lt;&gt;"0006","nem kell",IF(AND(VLOOKUP($A796,pü_tétel_csop!$A:$B,1,1)&lt;=$A796,VLOOKUP($A796,pü_tétel_csop!$A:$B,2,1)&gt;=$A796),VLOOKUP($A796,pü_tétel_csop!$A:$D,4,1),"nincs besorolva"))</f>
        <v>nem kell</v>
      </c>
    </row>
    <row r="797" spans="1:27" x14ac:dyDescent="0.25">
      <c r="A797" s="20" t="s">
        <v>2057</v>
      </c>
      <c r="B797" s="20" t="s">
        <v>2058</v>
      </c>
      <c r="C797" s="20" t="s">
        <v>2059</v>
      </c>
      <c r="D797" s="20" t="s">
        <v>1240</v>
      </c>
      <c r="E797" s="20" t="s">
        <v>1240</v>
      </c>
      <c r="F797" s="20" t="s">
        <v>1241</v>
      </c>
      <c r="G797" s="20" t="s">
        <v>1242</v>
      </c>
      <c r="H797" s="20" t="s">
        <v>1243</v>
      </c>
      <c r="I797" s="20" t="s">
        <v>848</v>
      </c>
      <c r="J797" s="20" t="s">
        <v>1240</v>
      </c>
      <c r="K797" s="20" t="s">
        <v>1240</v>
      </c>
      <c r="L797" s="20" t="s">
        <v>1244</v>
      </c>
      <c r="M797" s="21">
        <v>45643</v>
      </c>
      <c r="N797" t="str">
        <f t="shared" si="156"/>
        <v>T000001001</v>
      </c>
      <c r="O797" t="str">
        <f t="shared" si="157"/>
        <v>Villamosenergia nem számlázott</v>
      </c>
      <c r="P797" t="str">
        <f t="shared" si="158"/>
        <v>KM2109</v>
      </c>
      <c r="Q797" t="str">
        <f t="shared" si="159"/>
        <v>Közüzemi díjak</v>
      </c>
      <c r="R797" t="str">
        <f t="shared" si="160"/>
        <v>KM21</v>
      </c>
      <c r="S797" t="str">
        <f t="shared" si="161"/>
        <v>Dologi és egyéb működési</v>
      </c>
      <c r="T797" t="str">
        <f t="shared" si="162"/>
        <v>KM2</v>
      </c>
      <c r="U797" t="str">
        <f t="shared" si="163"/>
        <v>Dologi és egyéb működési</v>
      </c>
      <c r="V797" t="str">
        <f t="shared" si="164"/>
        <v>KM</v>
      </c>
      <c r="W797" t="str">
        <f t="shared" si="165"/>
        <v>Működési kiadások</v>
      </c>
      <c r="X797" t="str">
        <f t="shared" si="166"/>
        <v>KIADASOK</v>
      </c>
      <c r="Y797" t="str">
        <f t="shared" si="167"/>
        <v>Kiadások</v>
      </c>
      <c r="Z797" t="str">
        <f t="shared" si="168"/>
        <v>kell</v>
      </c>
      <c r="AA797" t="str">
        <f>IF(L797&lt;&gt;"0006","nem kell",IF(AND(VLOOKUP($A797,pü_tétel_csop!$A:$B,1,1)&lt;=$A797,VLOOKUP($A797,pü_tétel_csop!$A:$B,2,1)&gt;=$A797),VLOOKUP($A797,pü_tétel_csop!$A:$D,4,1),"nincs besorolva"))</f>
        <v>KM2</v>
      </c>
    </row>
    <row r="798" spans="1:27" x14ac:dyDescent="0.25">
      <c r="A798" s="20" t="s">
        <v>2533</v>
      </c>
      <c r="B798" s="20" t="s">
        <v>2534</v>
      </c>
      <c r="C798" s="20" t="s">
        <v>2535</v>
      </c>
      <c r="D798" s="20" t="s">
        <v>1240</v>
      </c>
      <c r="E798" s="20" t="s">
        <v>1240</v>
      </c>
      <c r="F798" s="20" t="s">
        <v>1241</v>
      </c>
      <c r="G798" s="20" t="s">
        <v>1242</v>
      </c>
      <c r="H798" s="20" t="s">
        <v>1243</v>
      </c>
      <c r="I798" s="20" t="s">
        <v>894</v>
      </c>
      <c r="J798" s="20" t="s">
        <v>1240</v>
      </c>
      <c r="K798" s="20" t="s">
        <v>1240</v>
      </c>
      <c r="L798" s="20" t="s">
        <v>1244</v>
      </c>
      <c r="M798" s="21">
        <v>45853</v>
      </c>
      <c r="N798" t="str">
        <f t="shared" si="156"/>
        <v>T000001002</v>
      </c>
      <c r="O798" t="str">
        <f t="shared" si="157"/>
        <v>Élelmezés nem számlázott</v>
      </c>
      <c r="P798" t="str">
        <f t="shared" si="158"/>
        <v>KM2112</v>
      </c>
      <c r="Q798" t="str">
        <f t="shared" si="159"/>
        <v>Vásárolt élelmezés</v>
      </c>
      <c r="R798" t="str">
        <f t="shared" si="160"/>
        <v>KM21</v>
      </c>
      <c r="S798" t="str">
        <f t="shared" si="161"/>
        <v>Dologi és egyéb működési</v>
      </c>
      <c r="T798" t="str">
        <f t="shared" si="162"/>
        <v>KM2</v>
      </c>
      <c r="U798" t="str">
        <f t="shared" si="163"/>
        <v>Dologi és egyéb működési</v>
      </c>
      <c r="V798" t="str">
        <f t="shared" si="164"/>
        <v>KM</v>
      </c>
      <c r="W798" t="str">
        <f t="shared" si="165"/>
        <v>Működési kiadások</v>
      </c>
      <c r="X798" t="str">
        <f t="shared" si="166"/>
        <v>KIADASOK</v>
      </c>
      <c r="Y798" t="str">
        <f t="shared" si="167"/>
        <v>Kiadások</v>
      </c>
      <c r="Z798" t="str">
        <f t="shared" si="168"/>
        <v>kell</v>
      </c>
      <c r="AA798" t="str">
        <f>IF(L798&lt;&gt;"0006","nem kell",IF(AND(VLOOKUP($A798,pü_tétel_csop!$A:$B,1,1)&lt;=$A798,VLOOKUP($A798,pü_tétel_csop!$A:$B,2,1)&gt;=$A798),VLOOKUP($A798,pü_tétel_csop!$A:$D,4,1),"nincs besorolva"))</f>
        <v>KM2</v>
      </c>
    </row>
    <row r="799" spans="1:27" x14ac:dyDescent="0.25">
      <c r="A799" s="20" t="s">
        <v>2026</v>
      </c>
      <c r="B799" s="20" t="s">
        <v>2027</v>
      </c>
      <c r="C799" s="20" t="s">
        <v>2027</v>
      </c>
      <c r="D799" s="20" t="s">
        <v>1240</v>
      </c>
      <c r="E799" s="20" t="s">
        <v>1240</v>
      </c>
      <c r="F799" s="20" t="s">
        <v>1241</v>
      </c>
      <c r="G799" s="20" t="s">
        <v>1242</v>
      </c>
      <c r="H799" s="20" t="s">
        <v>1243</v>
      </c>
      <c r="I799" s="20" t="s">
        <v>1240</v>
      </c>
      <c r="J799" s="20" t="s">
        <v>1240</v>
      </c>
      <c r="K799" s="20" t="s">
        <v>1664</v>
      </c>
      <c r="L799" s="20" t="s">
        <v>1609</v>
      </c>
      <c r="M799" s="21">
        <v>45643</v>
      </c>
      <c r="N799" t="str">
        <f t="shared" si="156"/>
        <v/>
      </c>
      <c r="O799" t="str">
        <f t="shared" si="157"/>
        <v/>
      </c>
      <c r="P799" t="str">
        <f t="shared" si="158"/>
        <v/>
      </c>
      <c r="Q799" t="str">
        <f t="shared" si="159"/>
        <v/>
      </c>
      <c r="R799" t="str">
        <f t="shared" si="160"/>
        <v/>
      </c>
      <c r="S799" t="str">
        <f t="shared" si="161"/>
        <v/>
      </c>
      <c r="T799" t="str">
        <f t="shared" si="162"/>
        <v/>
      </c>
      <c r="U799" t="str">
        <f t="shared" si="163"/>
        <v/>
      </c>
      <c r="V799" t="str">
        <f t="shared" si="164"/>
        <v/>
      </c>
      <c r="W799" t="str">
        <f t="shared" si="165"/>
        <v/>
      </c>
      <c r="X799" t="str">
        <f t="shared" si="166"/>
        <v>T000040001</v>
      </c>
      <c r="Y799" t="str">
        <f t="shared" si="167"/>
        <v>KA KKI bér</v>
      </c>
      <c r="Z799" t="str">
        <f t="shared" si="168"/>
        <v>kell</v>
      </c>
      <c r="AA799" t="str">
        <f>IF(L799&lt;&gt;"0006","nem kell",IF(AND(VLOOKUP($A799,pü_tétel_csop!$A:$B,1,1)&lt;=$A799,VLOOKUP($A799,pü_tétel_csop!$A:$B,2,1)&gt;=$A799),VLOOKUP($A799,pü_tétel_csop!$A:$D,4,1),"nincs besorolva"))</f>
        <v>nem kell</v>
      </c>
    </row>
    <row r="800" spans="1:27" x14ac:dyDescent="0.25">
      <c r="A800" s="20" t="s">
        <v>2028</v>
      </c>
      <c r="B800" s="20" t="s">
        <v>2029</v>
      </c>
      <c r="C800" s="20" t="s">
        <v>2029</v>
      </c>
      <c r="D800" s="20" t="s">
        <v>1240</v>
      </c>
      <c r="E800" s="20" t="s">
        <v>1240</v>
      </c>
      <c r="F800" s="20" t="s">
        <v>1241</v>
      </c>
      <c r="G800" s="20" t="s">
        <v>1242</v>
      </c>
      <c r="H800" s="20" t="s">
        <v>1243</v>
      </c>
      <c r="I800" s="20" t="s">
        <v>1240</v>
      </c>
      <c r="J800" s="20" t="s">
        <v>1240</v>
      </c>
      <c r="K800" s="20" t="s">
        <v>1664</v>
      </c>
      <c r="L800" s="20" t="s">
        <v>1609</v>
      </c>
      <c r="M800" s="21">
        <v>45643</v>
      </c>
      <c r="N800" t="str">
        <f t="shared" si="156"/>
        <v/>
      </c>
      <c r="O800" t="str">
        <f t="shared" si="157"/>
        <v/>
      </c>
      <c r="P800" t="str">
        <f t="shared" si="158"/>
        <v/>
      </c>
      <c r="Q800" t="str">
        <f t="shared" si="159"/>
        <v/>
      </c>
      <c r="R800" t="str">
        <f t="shared" si="160"/>
        <v/>
      </c>
      <c r="S800" t="str">
        <f t="shared" si="161"/>
        <v/>
      </c>
      <c r="T800" t="str">
        <f t="shared" si="162"/>
        <v/>
      </c>
      <c r="U800" t="str">
        <f t="shared" si="163"/>
        <v/>
      </c>
      <c r="V800" t="str">
        <f t="shared" si="164"/>
        <v/>
      </c>
      <c r="W800" t="str">
        <f t="shared" si="165"/>
        <v/>
      </c>
      <c r="X800" t="str">
        <f t="shared" si="166"/>
        <v>T000040002</v>
      </c>
      <c r="Y800" t="str">
        <f t="shared" si="167"/>
        <v>KA KKI járulék</v>
      </c>
      <c r="Z800" t="str">
        <f t="shared" si="168"/>
        <v>kell</v>
      </c>
      <c r="AA800" t="str">
        <f>IF(L800&lt;&gt;"0006","nem kell",IF(AND(VLOOKUP($A800,pü_tétel_csop!$A:$B,1,1)&lt;=$A800,VLOOKUP($A800,pü_tétel_csop!$A:$B,2,1)&gt;=$A800),VLOOKUP($A800,pü_tétel_csop!$A:$D,4,1),"nincs besorolva"))</f>
        <v>nem kell</v>
      </c>
    </row>
    <row r="801" spans="1:27" x14ac:dyDescent="0.25">
      <c r="A801" s="20" t="s">
        <v>2030</v>
      </c>
      <c r="B801" s="20" t="s">
        <v>2031</v>
      </c>
      <c r="C801" s="20" t="s">
        <v>2031</v>
      </c>
      <c r="D801" s="20" t="s">
        <v>1240</v>
      </c>
      <c r="E801" s="20" t="s">
        <v>1240</v>
      </c>
      <c r="F801" s="20" t="s">
        <v>1241</v>
      </c>
      <c r="G801" s="20" t="s">
        <v>1242</v>
      </c>
      <c r="H801" s="20" t="s">
        <v>1243</v>
      </c>
      <c r="I801" s="20" t="s">
        <v>1240</v>
      </c>
      <c r="J801" s="20" t="s">
        <v>1240</v>
      </c>
      <c r="K801" s="20" t="s">
        <v>1664</v>
      </c>
      <c r="L801" s="20" t="s">
        <v>1609</v>
      </c>
      <c r="M801" s="21">
        <v>45643</v>
      </c>
      <c r="N801" t="str">
        <f t="shared" si="156"/>
        <v/>
      </c>
      <c r="O801" t="str">
        <f t="shared" si="157"/>
        <v/>
      </c>
      <c r="P801" t="str">
        <f t="shared" si="158"/>
        <v/>
      </c>
      <c r="Q801" t="str">
        <f t="shared" si="159"/>
        <v/>
      </c>
      <c r="R801" t="str">
        <f t="shared" si="160"/>
        <v/>
      </c>
      <c r="S801" t="str">
        <f t="shared" si="161"/>
        <v/>
      </c>
      <c r="T801" t="str">
        <f t="shared" si="162"/>
        <v/>
      </c>
      <c r="U801" t="str">
        <f t="shared" si="163"/>
        <v/>
      </c>
      <c r="V801" t="str">
        <f t="shared" si="164"/>
        <v/>
      </c>
      <c r="W801" t="str">
        <f t="shared" si="165"/>
        <v/>
      </c>
      <c r="X801" t="str">
        <f t="shared" si="166"/>
        <v>T000040003</v>
      </c>
      <c r="Y801" t="str">
        <f t="shared" si="167"/>
        <v>KA PPMI bér</v>
      </c>
      <c r="Z801" t="str">
        <f t="shared" si="168"/>
        <v>kell</v>
      </c>
      <c r="AA801" t="str">
        <f>IF(L801&lt;&gt;"0006","nem kell",IF(AND(VLOOKUP($A801,pü_tétel_csop!$A:$B,1,1)&lt;=$A801,VLOOKUP($A801,pü_tétel_csop!$A:$B,2,1)&gt;=$A801),VLOOKUP($A801,pü_tétel_csop!$A:$D,4,1),"nincs besorolva"))</f>
        <v>nem kell</v>
      </c>
    </row>
    <row r="802" spans="1:27" x14ac:dyDescent="0.25">
      <c r="A802" s="20" t="s">
        <v>2032</v>
      </c>
      <c r="B802" s="20" t="s">
        <v>2033</v>
      </c>
      <c r="C802" s="20" t="s">
        <v>2033</v>
      </c>
      <c r="D802" s="20" t="s">
        <v>1240</v>
      </c>
      <c r="E802" s="20" t="s">
        <v>1240</v>
      </c>
      <c r="F802" s="20" t="s">
        <v>1241</v>
      </c>
      <c r="G802" s="20" t="s">
        <v>1242</v>
      </c>
      <c r="H802" s="20" t="s">
        <v>1243</v>
      </c>
      <c r="I802" s="20" t="s">
        <v>1240</v>
      </c>
      <c r="J802" s="20" t="s">
        <v>1240</v>
      </c>
      <c r="K802" s="20" t="s">
        <v>1664</v>
      </c>
      <c r="L802" s="20" t="s">
        <v>1609</v>
      </c>
      <c r="M802" s="21">
        <v>45643</v>
      </c>
      <c r="N802" t="str">
        <f t="shared" si="156"/>
        <v/>
      </c>
      <c r="O802" t="str">
        <f t="shared" si="157"/>
        <v/>
      </c>
      <c r="P802" t="str">
        <f t="shared" si="158"/>
        <v/>
      </c>
      <c r="Q802" t="str">
        <f t="shared" si="159"/>
        <v/>
      </c>
      <c r="R802" t="str">
        <f t="shared" si="160"/>
        <v/>
      </c>
      <c r="S802" t="str">
        <f t="shared" si="161"/>
        <v/>
      </c>
      <c r="T802" t="str">
        <f t="shared" si="162"/>
        <v/>
      </c>
      <c r="U802" t="str">
        <f t="shared" si="163"/>
        <v/>
      </c>
      <c r="V802" t="str">
        <f t="shared" si="164"/>
        <v/>
      </c>
      <c r="W802" t="str">
        <f t="shared" si="165"/>
        <v/>
      </c>
      <c r="X802" t="str">
        <f t="shared" si="166"/>
        <v>T000040004</v>
      </c>
      <c r="Y802" t="str">
        <f t="shared" si="167"/>
        <v>KA PPMI járulék</v>
      </c>
      <c r="Z802" t="str">
        <f t="shared" si="168"/>
        <v>kell</v>
      </c>
      <c r="AA802" t="str">
        <f>IF(L802&lt;&gt;"0006","nem kell",IF(AND(VLOOKUP($A802,pü_tétel_csop!$A:$B,1,1)&lt;=$A802,VLOOKUP($A802,pü_tétel_csop!$A:$B,2,1)&gt;=$A802),VLOOKUP($A802,pü_tétel_csop!$A:$D,4,1),"nincs besorolva"))</f>
        <v>nem kell</v>
      </c>
    </row>
    <row r="803" spans="1:27" x14ac:dyDescent="0.25">
      <c r="A803" s="20" t="s">
        <v>2034</v>
      </c>
      <c r="B803" s="20" t="s">
        <v>2035</v>
      </c>
      <c r="C803" s="20" t="s">
        <v>2035</v>
      </c>
      <c r="D803" s="20" t="s">
        <v>1240</v>
      </c>
      <c r="E803" s="20" t="s">
        <v>1240</v>
      </c>
      <c r="F803" s="20" t="s">
        <v>1241</v>
      </c>
      <c r="G803" s="20" t="s">
        <v>1242</v>
      </c>
      <c r="H803" s="20" t="s">
        <v>1243</v>
      </c>
      <c r="I803" s="20" t="s">
        <v>1240</v>
      </c>
      <c r="J803" s="20" t="s">
        <v>1240</v>
      </c>
      <c r="K803" s="20" t="s">
        <v>1664</v>
      </c>
      <c r="L803" s="20" t="s">
        <v>1609</v>
      </c>
      <c r="M803" s="21">
        <v>45643</v>
      </c>
      <c r="N803" t="str">
        <f t="shared" si="156"/>
        <v/>
      </c>
      <c r="O803" t="str">
        <f t="shared" si="157"/>
        <v/>
      </c>
      <c r="P803" t="str">
        <f t="shared" si="158"/>
        <v/>
      </c>
      <c r="Q803" t="str">
        <f t="shared" si="159"/>
        <v/>
      </c>
      <c r="R803" t="str">
        <f t="shared" si="160"/>
        <v/>
      </c>
      <c r="S803" t="str">
        <f t="shared" si="161"/>
        <v/>
      </c>
      <c r="T803" t="str">
        <f t="shared" si="162"/>
        <v/>
      </c>
      <c r="U803" t="str">
        <f t="shared" si="163"/>
        <v/>
      </c>
      <c r="V803" t="str">
        <f t="shared" si="164"/>
        <v/>
      </c>
      <c r="W803" t="str">
        <f t="shared" si="165"/>
        <v/>
      </c>
      <c r="X803" t="str">
        <f t="shared" si="166"/>
        <v>T000040005</v>
      </c>
      <c r="Y803" t="str">
        <f t="shared" si="167"/>
        <v>KA KH bér</v>
      </c>
      <c r="Z803" t="str">
        <f t="shared" si="168"/>
        <v>kell</v>
      </c>
      <c r="AA803" t="str">
        <f>IF(L803&lt;&gt;"0006","nem kell",IF(AND(VLOOKUP($A803,pü_tétel_csop!$A:$B,1,1)&lt;=$A803,VLOOKUP($A803,pü_tétel_csop!$A:$B,2,1)&gt;=$A803),VLOOKUP($A803,pü_tétel_csop!$A:$D,4,1),"nincs besorolva"))</f>
        <v>nem kell</v>
      </c>
    </row>
    <row r="804" spans="1:27" x14ac:dyDescent="0.25">
      <c r="A804" s="20" t="s">
        <v>2036</v>
      </c>
      <c r="B804" s="20" t="s">
        <v>2037</v>
      </c>
      <c r="C804" s="20" t="s">
        <v>2037</v>
      </c>
      <c r="D804" s="20" t="s">
        <v>1240</v>
      </c>
      <c r="E804" s="20" t="s">
        <v>1240</v>
      </c>
      <c r="F804" s="20" t="s">
        <v>1241</v>
      </c>
      <c r="G804" s="20" t="s">
        <v>1242</v>
      </c>
      <c r="H804" s="20" t="s">
        <v>1243</v>
      </c>
      <c r="I804" s="20" t="s">
        <v>1240</v>
      </c>
      <c r="J804" s="20" t="s">
        <v>1240</v>
      </c>
      <c r="K804" s="20" t="s">
        <v>1664</v>
      </c>
      <c r="L804" s="20" t="s">
        <v>1609</v>
      </c>
      <c r="M804" s="21">
        <v>45643</v>
      </c>
      <c r="N804" t="str">
        <f t="shared" si="156"/>
        <v/>
      </c>
      <c r="O804" t="str">
        <f t="shared" si="157"/>
        <v/>
      </c>
      <c r="P804" t="str">
        <f t="shared" si="158"/>
        <v/>
      </c>
      <c r="Q804" t="str">
        <f t="shared" si="159"/>
        <v/>
      </c>
      <c r="R804" t="str">
        <f t="shared" si="160"/>
        <v/>
      </c>
      <c r="S804" t="str">
        <f t="shared" si="161"/>
        <v/>
      </c>
      <c r="T804" t="str">
        <f t="shared" si="162"/>
        <v/>
      </c>
      <c r="U804" t="str">
        <f t="shared" si="163"/>
        <v/>
      </c>
      <c r="V804" t="str">
        <f t="shared" si="164"/>
        <v/>
      </c>
      <c r="W804" t="str">
        <f t="shared" si="165"/>
        <v/>
      </c>
      <c r="X804" t="str">
        <f t="shared" si="166"/>
        <v>T000040006</v>
      </c>
      <c r="Y804" t="str">
        <f t="shared" si="167"/>
        <v>KA KH járulék</v>
      </c>
      <c r="Z804" t="str">
        <f t="shared" si="168"/>
        <v>kell</v>
      </c>
      <c r="AA804" t="str">
        <f>IF(L804&lt;&gt;"0006","nem kell",IF(AND(VLOOKUP($A804,pü_tétel_csop!$A:$B,1,1)&lt;=$A804,VLOOKUP($A804,pü_tétel_csop!$A:$B,2,1)&gt;=$A804),VLOOKUP($A804,pü_tétel_csop!$A:$D,4,1),"nincs besorolva"))</f>
        <v>nem kell</v>
      </c>
    </row>
    <row r="805" spans="1:27" x14ac:dyDescent="0.25">
      <c r="A805" s="20" t="s">
        <v>2038</v>
      </c>
      <c r="B805" s="20" t="s">
        <v>2318</v>
      </c>
      <c r="C805" s="20" t="s">
        <v>2318</v>
      </c>
      <c r="D805" s="20" t="s">
        <v>1240</v>
      </c>
      <c r="E805" s="20" t="s">
        <v>1240</v>
      </c>
      <c r="F805" s="20" t="s">
        <v>1241</v>
      </c>
      <c r="G805" s="20" t="s">
        <v>1242</v>
      </c>
      <c r="H805" s="20" t="s">
        <v>1243</v>
      </c>
      <c r="I805" s="20" t="s">
        <v>1240</v>
      </c>
      <c r="J805" s="20" t="s">
        <v>1240</v>
      </c>
      <c r="K805" s="20" t="s">
        <v>1664</v>
      </c>
      <c r="L805" s="20" t="s">
        <v>1609</v>
      </c>
      <c r="M805" s="21">
        <v>45643</v>
      </c>
      <c r="N805" t="str">
        <f t="shared" si="156"/>
        <v/>
      </c>
      <c r="O805" t="str">
        <f t="shared" si="157"/>
        <v/>
      </c>
      <c r="P805" t="str">
        <f t="shared" si="158"/>
        <v/>
      </c>
      <c r="Q805" t="str">
        <f t="shared" si="159"/>
        <v/>
      </c>
      <c r="R805" t="str">
        <f t="shared" si="160"/>
        <v/>
      </c>
      <c r="S805" t="str">
        <f t="shared" si="161"/>
        <v/>
      </c>
      <c r="T805" t="str">
        <f t="shared" si="162"/>
        <v/>
      </c>
      <c r="U805" t="str">
        <f t="shared" si="163"/>
        <v/>
      </c>
      <c r="V805" t="str">
        <f t="shared" si="164"/>
        <v/>
      </c>
      <c r="W805" t="str">
        <f t="shared" si="165"/>
        <v/>
      </c>
      <c r="X805" t="str">
        <f t="shared" si="166"/>
        <v>T000040007</v>
      </c>
      <c r="Y805" t="str">
        <f t="shared" si="167"/>
        <v>KA IIG bér</v>
      </c>
      <c r="Z805" t="str">
        <f t="shared" si="168"/>
        <v>kell</v>
      </c>
      <c r="AA805" t="str">
        <f>IF(L805&lt;&gt;"0006","nem kell",IF(AND(VLOOKUP($A805,pü_tétel_csop!$A:$B,1,1)&lt;=$A805,VLOOKUP($A805,pü_tétel_csop!$A:$B,2,1)&gt;=$A805),VLOOKUP($A805,pü_tétel_csop!$A:$D,4,1),"nincs besorolva"))</f>
        <v>nem kell</v>
      </c>
    </row>
    <row r="806" spans="1:27" x14ac:dyDescent="0.25">
      <c r="A806" s="20" t="s">
        <v>2039</v>
      </c>
      <c r="B806" s="20" t="s">
        <v>2319</v>
      </c>
      <c r="C806" s="20" t="s">
        <v>2319</v>
      </c>
      <c r="D806" s="20" t="s">
        <v>1240</v>
      </c>
      <c r="E806" s="20" t="s">
        <v>1240</v>
      </c>
      <c r="F806" s="20" t="s">
        <v>1241</v>
      </c>
      <c r="G806" s="20" t="s">
        <v>1242</v>
      </c>
      <c r="H806" s="20" t="s">
        <v>1243</v>
      </c>
      <c r="I806" s="20" t="s">
        <v>1240</v>
      </c>
      <c r="J806" s="20" t="s">
        <v>1240</v>
      </c>
      <c r="K806" s="20" t="s">
        <v>1664</v>
      </c>
      <c r="L806" s="20" t="s">
        <v>1609</v>
      </c>
      <c r="M806" s="21">
        <v>45643</v>
      </c>
      <c r="N806" t="str">
        <f t="shared" si="156"/>
        <v/>
      </c>
      <c r="O806" t="str">
        <f t="shared" si="157"/>
        <v/>
      </c>
      <c r="P806" t="str">
        <f t="shared" si="158"/>
        <v/>
      </c>
      <c r="Q806" t="str">
        <f t="shared" si="159"/>
        <v/>
      </c>
      <c r="R806" t="str">
        <f t="shared" si="160"/>
        <v/>
      </c>
      <c r="S806" t="str">
        <f t="shared" si="161"/>
        <v/>
      </c>
      <c r="T806" t="str">
        <f t="shared" si="162"/>
        <v/>
      </c>
      <c r="U806" t="str">
        <f t="shared" si="163"/>
        <v/>
      </c>
      <c r="V806" t="str">
        <f t="shared" si="164"/>
        <v/>
      </c>
      <c r="W806" t="str">
        <f t="shared" si="165"/>
        <v/>
      </c>
      <c r="X806" t="str">
        <f t="shared" si="166"/>
        <v>T000040008</v>
      </c>
      <c r="Y806" t="str">
        <f t="shared" si="167"/>
        <v>KA IIG járulék</v>
      </c>
      <c r="Z806" t="str">
        <f t="shared" si="168"/>
        <v>kell</v>
      </c>
      <c r="AA806" t="str">
        <f>IF(L806&lt;&gt;"0006","nem kell",IF(AND(VLOOKUP($A806,pü_tétel_csop!$A:$B,1,1)&lt;=$A806,VLOOKUP($A806,pü_tétel_csop!$A:$B,2,1)&gt;=$A806),VLOOKUP($A806,pü_tétel_csop!$A:$D,4,1),"nincs besorolva"))</f>
        <v>nem kell</v>
      </c>
    </row>
    <row r="807" spans="1:27" x14ac:dyDescent="0.25">
      <c r="A807" s="20" t="s">
        <v>2040</v>
      </c>
      <c r="B807" s="20" t="s">
        <v>2041</v>
      </c>
      <c r="C807" s="20" t="s">
        <v>2041</v>
      </c>
      <c r="D807" s="20" t="s">
        <v>1240</v>
      </c>
      <c r="E807" s="20" t="s">
        <v>1240</v>
      </c>
      <c r="F807" s="20" t="s">
        <v>1241</v>
      </c>
      <c r="G807" s="20" t="s">
        <v>1242</v>
      </c>
      <c r="H807" s="20" t="s">
        <v>1243</v>
      </c>
      <c r="I807" s="20" t="s">
        <v>1240</v>
      </c>
      <c r="J807" s="20" t="s">
        <v>1240</v>
      </c>
      <c r="K807" s="20" t="s">
        <v>1664</v>
      </c>
      <c r="L807" s="20" t="s">
        <v>1609</v>
      </c>
      <c r="M807" s="21">
        <v>45643</v>
      </c>
      <c r="N807" t="str">
        <f t="shared" si="156"/>
        <v/>
      </c>
      <c r="O807" t="str">
        <f t="shared" si="157"/>
        <v/>
      </c>
      <c r="P807" t="str">
        <f t="shared" si="158"/>
        <v/>
      </c>
      <c r="Q807" t="str">
        <f t="shared" si="159"/>
        <v/>
      </c>
      <c r="R807" t="str">
        <f t="shared" si="160"/>
        <v/>
      </c>
      <c r="S807" t="str">
        <f t="shared" si="161"/>
        <v/>
      </c>
      <c r="T807" t="str">
        <f t="shared" si="162"/>
        <v/>
      </c>
      <c r="U807" t="str">
        <f t="shared" si="163"/>
        <v/>
      </c>
      <c r="V807" t="str">
        <f t="shared" si="164"/>
        <v/>
      </c>
      <c r="W807" t="str">
        <f t="shared" si="165"/>
        <v/>
      </c>
      <c r="X807" t="str">
        <f t="shared" si="166"/>
        <v>T000040009</v>
      </c>
      <c r="Y807" t="str">
        <f t="shared" si="167"/>
        <v>KA ÜBI bér</v>
      </c>
      <c r="Z807" t="str">
        <f t="shared" si="168"/>
        <v>kell</v>
      </c>
      <c r="AA807" t="str">
        <f>IF(L807&lt;&gt;"0006","nem kell",IF(AND(VLOOKUP($A807,pü_tétel_csop!$A:$B,1,1)&lt;=$A807,VLOOKUP($A807,pü_tétel_csop!$A:$B,2,1)&gt;=$A807),VLOOKUP($A807,pü_tétel_csop!$A:$D,4,1),"nincs besorolva"))</f>
        <v>nem kell</v>
      </c>
    </row>
    <row r="808" spans="1:27" x14ac:dyDescent="0.25">
      <c r="A808" s="20" t="s">
        <v>2042</v>
      </c>
      <c r="B808" s="20" t="s">
        <v>2043</v>
      </c>
      <c r="C808" s="20" t="s">
        <v>2043</v>
      </c>
      <c r="D808" s="20" t="s">
        <v>1240</v>
      </c>
      <c r="E808" s="20" t="s">
        <v>1240</v>
      </c>
      <c r="F808" s="20" t="s">
        <v>1241</v>
      </c>
      <c r="G808" s="20" t="s">
        <v>1242</v>
      </c>
      <c r="H808" s="20" t="s">
        <v>1243</v>
      </c>
      <c r="I808" s="20" t="s">
        <v>1240</v>
      </c>
      <c r="J808" s="20" t="s">
        <v>1240</v>
      </c>
      <c r="K808" s="20" t="s">
        <v>1664</v>
      </c>
      <c r="L808" s="20" t="s">
        <v>1609</v>
      </c>
      <c r="M808" s="21">
        <v>45643</v>
      </c>
      <c r="N808" t="str">
        <f t="shared" si="156"/>
        <v/>
      </c>
      <c r="O808" t="str">
        <f t="shared" si="157"/>
        <v/>
      </c>
      <c r="P808" t="str">
        <f t="shared" si="158"/>
        <v/>
      </c>
      <c r="Q808" t="str">
        <f t="shared" si="159"/>
        <v/>
      </c>
      <c r="R808" t="str">
        <f t="shared" si="160"/>
        <v/>
      </c>
      <c r="S808" t="str">
        <f t="shared" si="161"/>
        <v/>
      </c>
      <c r="T808" t="str">
        <f t="shared" si="162"/>
        <v/>
      </c>
      <c r="U808" t="str">
        <f t="shared" si="163"/>
        <v/>
      </c>
      <c r="V808" t="str">
        <f t="shared" si="164"/>
        <v/>
      </c>
      <c r="W808" t="str">
        <f t="shared" si="165"/>
        <v/>
      </c>
      <c r="X808" t="str">
        <f t="shared" si="166"/>
        <v>T000040010</v>
      </c>
      <c r="Y808" t="str">
        <f t="shared" si="167"/>
        <v>KA ÜBI járulék</v>
      </c>
      <c r="Z808" t="str">
        <f t="shared" si="168"/>
        <v>kell</v>
      </c>
      <c r="AA808" t="str">
        <f>IF(L808&lt;&gt;"0006","nem kell",IF(AND(VLOOKUP($A808,pü_tétel_csop!$A:$B,1,1)&lt;=$A808,VLOOKUP($A808,pü_tétel_csop!$A:$B,2,1)&gt;=$A808),VLOOKUP($A808,pü_tétel_csop!$A:$D,4,1),"nincs besorolva"))</f>
        <v>nem kell</v>
      </c>
    </row>
    <row r="809" spans="1:27" x14ac:dyDescent="0.25">
      <c r="A809" s="20" t="s">
        <v>2279</v>
      </c>
      <c r="B809" s="20" t="s">
        <v>2280</v>
      </c>
      <c r="C809" s="20" t="s">
        <v>2280</v>
      </c>
      <c r="D809" s="20" t="s">
        <v>1240</v>
      </c>
      <c r="E809" s="20" t="s">
        <v>1240</v>
      </c>
      <c r="F809" s="20" t="s">
        <v>1241</v>
      </c>
      <c r="G809" s="20" t="s">
        <v>1242</v>
      </c>
      <c r="H809" s="20" t="s">
        <v>1243</v>
      </c>
      <c r="I809" s="20" t="s">
        <v>1240</v>
      </c>
      <c r="J809" s="20" t="s">
        <v>1240</v>
      </c>
      <c r="K809" s="20" t="s">
        <v>1664</v>
      </c>
      <c r="L809" s="20" t="s">
        <v>1609</v>
      </c>
      <c r="M809" s="21">
        <v>45643</v>
      </c>
      <c r="N809" t="str">
        <f t="shared" si="156"/>
        <v/>
      </c>
      <c r="O809" t="str">
        <f t="shared" si="157"/>
        <v/>
      </c>
      <c r="P809" t="str">
        <f t="shared" si="158"/>
        <v/>
      </c>
      <c r="Q809" t="str">
        <f t="shared" si="159"/>
        <v/>
      </c>
      <c r="R809" t="str">
        <f t="shared" si="160"/>
        <v/>
      </c>
      <c r="S809" t="str">
        <f t="shared" si="161"/>
        <v/>
      </c>
      <c r="T809" t="str">
        <f t="shared" si="162"/>
        <v/>
      </c>
      <c r="U809" t="str">
        <f t="shared" si="163"/>
        <v/>
      </c>
      <c r="V809" t="str">
        <f t="shared" si="164"/>
        <v/>
      </c>
      <c r="W809" t="str">
        <f t="shared" si="165"/>
        <v/>
      </c>
      <c r="X809" t="str">
        <f t="shared" si="166"/>
        <v>T000040011</v>
      </c>
      <c r="Y809" t="str">
        <f t="shared" si="167"/>
        <v>KA IIIG-KK bér</v>
      </c>
      <c r="Z809" t="str">
        <f t="shared" si="168"/>
        <v>kell</v>
      </c>
      <c r="AA809" t="str">
        <f>IF(L809&lt;&gt;"0006","nem kell",IF(AND(VLOOKUP($A809,pü_tétel_csop!$A:$B,1,1)&lt;=$A809,VLOOKUP($A809,pü_tétel_csop!$A:$B,2,1)&gt;=$A809),VLOOKUP($A809,pü_tétel_csop!$A:$D,4,1),"nincs besorolva"))</f>
        <v>nem kell</v>
      </c>
    </row>
    <row r="810" spans="1:27" x14ac:dyDescent="0.25">
      <c r="A810" s="20" t="s">
        <v>2281</v>
      </c>
      <c r="B810" s="20" t="s">
        <v>2282</v>
      </c>
      <c r="C810" s="20" t="s">
        <v>2282</v>
      </c>
      <c r="D810" s="20" t="s">
        <v>1240</v>
      </c>
      <c r="E810" s="20" t="s">
        <v>1240</v>
      </c>
      <c r="F810" s="20" t="s">
        <v>1241</v>
      </c>
      <c r="G810" s="20" t="s">
        <v>1242</v>
      </c>
      <c r="H810" s="20" t="s">
        <v>1243</v>
      </c>
      <c r="I810" s="20" t="s">
        <v>1240</v>
      </c>
      <c r="J810" s="20" t="s">
        <v>1240</v>
      </c>
      <c r="K810" s="20" t="s">
        <v>1664</v>
      </c>
      <c r="L810" s="20" t="s">
        <v>1609</v>
      </c>
      <c r="M810" s="21">
        <v>45643</v>
      </c>
      <c r="N810" t="str">
        <f t="shared" si="156"/>
        <v/>
      </c>
      <c r="O810" t="str">
        <f t="shared" si="157"/>
        <v/>
      </c>
      <c r="P810" t="str">
        <f t="shared" si="158"/>
        <v/>
      </c>
      <c r="Q810" t="str">
        <f t="shared" si="159"/>
        <v/>
      </c>
      <c r="R810" t="str">
        <f t="shared" si="160"/>
        <v/>
      </c>
      <c r="S810" t="str">
        <f t="shared" si="161"/>
        <v/>
      </c>
      <c r="T810" t="str">
        <f t="shared" si="162"/>
        <v/>
      </c>
      <c r="U810" t="str">
        <f t="shared" si="163"/>
        <v/>
      </c>
      <c r="V810" t="str">
        <f t="shared" si="164"/>
        <v/>
      </c>
      <c r="W810" t="str">
        <f t="shared" si="165"/>
        <v/>
      </c>
      <c r="X810" t="str">
        <f t="shared" si="166"/>
        <v>T000040012</v>
      </c>
      <c r="Y810" t="str">
        <f t="shared" si="167"/>
        <v>KA IIIG-KK járulék</v>
      </c>
      <c r="Z810" t="str">
        <f t="shared" si="168"/>
        <v>kell</v>
      </c>
      <c r="AA810" t="str">
        <f>IF(L810&lt;&gt;"0006","nem kell",IF(AND(VLOOKUP($A810,pü_tétel_csop!$A:$B,1,1)&lt;=$A810,VLOOKUP($A810,pü_tétel_csop!$A:$B,2,1)&gt;=$A810),VLOOKUP($A810,pü_tétel_csop!$A:$D,4,1),"nincs besorolva"))</f>
        <v>nem kell</v>
      </c>
    </row>
    <row r="811" spans="1:27" x14ac:dyDescent="0.25">
      <c r="A811" s="20" t="s">
        <v>2320</v>
      </c>
      <c r="B811" s="20" t="s">
        <v>2321</v>
      </c>
      <c r="C811" s="20" t="s">
        <v>2321</v>
      </c>
      <c r="D811" s="20" t="s">
        <v>1240</v>
      </c>
      <c r="E811" s="20" t="s">
        <v>1240</v>
      </c>
      <c r="F811" s="20" t="s">
        <v>1241</v>
      </c>
      <c r="G811" s="20" t="s">
        <v>1242</v>
      </c>
      <c r="H811" s="20" t="s">
        <v>1243</v>
      </c>
      <c r="I811" s="20" t="s">
        <v>1240</v>
      </c>
      <c r="J811" s="20" t="s">
        <v>1240</v>
      </c>
      <c r="K811" s="20" t="s">
        <v>1664</v>
      </c>
      <c r="L811" s="20" t="s">
        <v>1609</v>
      </c>
      <c r="M811" s="21">
        <v>45643</v>
      </c>
      <c r="N811" t="str">
        <f t="shared" si="156"/>
        <v/>
      </c>
      <c r="O811" t="str">
        <f t="shared" si="157"/>
        <v/>
      </c>
      <c r="P811" t="str">
        <f t="shared" si="158"/>
        <v/>
      </c>
      <c r="Q811" t="str">
        <f t="shared" si="159"/>
        <v/>
      </c>
      <c r="R811" t="str">
        <f t="shared" si="160"/>
        <v/>
      </c>
      <c r="S811" t="str">
        <f t="shared" si="161"/>
        <v/>
      </c>
      <c r="T811" t="str">
        <f t="shared" si="162"/>
        <v/>
      </c>
      <c r="U811" t="str">
        <f t="shared" si="163"/>
        <v/>
      </c>
      <c r="V811" t="str">
        <f t="shared" si="164"/>
        <v/>
      </c>
      <c r="W811" t="str">
        <f t="shared" si="165"/>
        <v/>
      </c>
      <c r="X811" t="str">
        <f t="shared" si="166"/>
        <v>T000040013</v>
      </c>
      <c r="Y811" t="str">
        <f t="shared" si="167"/>
        <v>KA BI bér</v>
      </c>
      <c r="Z811" t="str">
        <f t="shared" si="168"/>
        <v>kell</v>
      </c>
      <c r="AA811" t="str">
        <f>IF(L811&lt;&gt;"0006","nem kell",IF(AND(VLOOKUP($A811,pü_tétel_csop!$A:$B,1,1)&lt;=$A811,VLOOKUP($A811,pü_tétel_csop!$A:$B,2,1)&gt;=$A811),VLOOKUP($A811,pü_tétel_csop!$A:$D,4,1),"nincs besorolva"))</f>
        <v>nem kell</v>
      </c>
    </row>
    <row r="812" spans="1:27" x14ac:dyDescent="0.25">
      <c r="A812" s="20" t="s">
        <v>2322</v>
      </c>
      <c r="B812" s="20" t="s">
        <v>2323</v>
      </c>
      <c r="C812" s="20" t="s">
        <v>2323</v>
      </c>
      <c r="D812" s="20" t="s">
        <v>1240</v>
      </c>
      <c r="E812" s="20" t="s">
        <v>1240</v>
      </c>
      <c r="F812" s="20" t="s">
        <v>1241</v>
      </c>
      <c r="G812" s="20" t="s">
        <v>1242</v>
      </c>
      <c r="H812" s="20" t="s">
        <v>1243</v>
      </c>
      <c r="I812" s="20" t="s">
        <v>1240</v>
      </c>
      <c r="J812" s="20" t="s">
        <v>1240</v>
      </c>
      <c r="K812" s="20" t="s">
        <v>1664</v>
      </c>
      <c r="L812" s="20" t="s">
        <v>1609</v>
      </c>
      <c r="M812" s="21">
        <v>45643</v>
      </c>
      <c r="N812" t="str">
        <f t="shared" si="156"/>
        <v/>
      </c>
      <c r="O812" t="str">
        <f t="shared" si="157"/>
        <v/>
      </c>
      <c r="P812" t="str">
        <f t="shared" si="158"/>
        <v/>
      </c>
      <c r="Q812" t="str">
        <f t="shared" si="159"/>
        <v/>
      </c>
      <c r="R812" t="str">
        <f t="shared" si="160"/>
        <v/>
      </c>
      <c r="S812" t="str">
        <f t="shared" si="161"/>
        <v/>
      </c>
      <c r="T812" t="str">
        <f t="shared" si="162"/>
        <v/>
      </c>
      <c r="U812" t="str">
        <f t="shared" si="163"/>
        <v/>
      </c>
      <c r="V812" t="str">
        <f t="shared" si="164"/>
        <v/>
      </c>
      <c r="W812" t="str">
        <f t="shared" si="165"/>
        <v/>
      </c>
      <c r="X812" t="str">
        <f t="shared" si="166"/>
        <v>T000040014</v>
      </c>
      <c r="Y812" t="str">
        <f t="shared" si="167"/>
        <v>KA BI járulék</v>
      </c>
      <c r="Z812" t="str">
        <f t="shared" si="168"/>
        <v>kell</v>
      </c>
      <c r="AA812" t="str">
        <f>IF(L812&lt;&gt;"0006","nem kell",IF(AND(VLOOKUP($A812,pü_tétel_csop!$A:$B,1,1)&lt;=$A812,VLOOKUP($A812,pü_tétel_csop!$A:$B,2,1)&gt;=$A812),VLOOKUP($A812,pü_tétel_csop!$A:$D,4,1),"nincs besorolva"))</f>
        <v>nem kell</v>
      </c>
    </row>
    <row r="813" spans="1:27" x14ac:dyDescent="0.25">
      <c r="A813" s="20" t="s">
        <v>2324</v>
      </c>
      <c r="B813" s="20" t="s">
        <v>2325</v>
      </c>
      <c r="C813" s="20" t="s">
        <v>2325</v>
      </c>
      <c r="D813" s="20" t="s">
        <v>1240</v>
      </c>
      <c r="E813" s="20" t="s">
        <v>1240</v>
      </c>
      <c r="F813" s="20" t="s">
        <v>1241</v>
      </c>
      <c r="G813" s="20" t="s">
        <v>1242</v>
      </c>
      <c r="H813" s="20" t="s">
        <v>1243</v>
      </c>
      <c r="I813" s="20" t="s">
        <v>1240</v>
      </c>
      <c r="J813" s="20" t="s">
        <v>1240</v>
      </c>
      <c r="K813" s="20" t="s">
        <v>1664</v>
      </c>
      <c r="L813" s="20" t="s">
        <v>1609</v>
      </c>
      <c r="M813" s="21">
        <v>45643</v>
      </c>
      <c r="N813" t="str">
        <f t="shared" si="156"/>
        <v/>
      </c>
      <c r="O813" t="str">
        <f t="shared" si="157"/>
        <v/>
      </c>
      <c r="P813" t="str">
        <f t="shared" si="158"/>
        <v/>
      </c>
      <c r="Q813" t="str">
        <f t="shared" si="159"/>
        <v/>
      </c>
      <c r="R813" t="str">
        <f t="shared" si="160"/>
        <v/>
      </c>
      <c r="S813" t="str">
        <f t="shared" si="161"/>
        <v/>
      </c>
      <c r="T813" t="str">
        <f t="shared" si="162"/>
        <v/>
      </c>
      <c r="U813" t="str">
        <f t="shared" si="163"/>
        <v/>
      </c>
      <c r="V813" t="str">
        <f t="shared" si="164"/>
        <v/>
      </c>
      <c r="W813" t="str">
        <f t="shared" si="165"/>
        <v/>
      </c>
      <c r="X813" t="str">
        <f t="shared" si="166"/>
        <v>T000040015</v>
      </c>
      <c r="Y813" t="str">
        <f t="shared" si="167"/>
        <v>KA HPI bér</v>
      </c>
      <c r="Z813" t="str">
        <f t="shared" si="168"/>
        <v>kell</v>
      </c>
      <c r="AA813" t="str">
        <f>IF(L813&lt;&gt;"0006","nem kell",IF(AND(VLOOKUP($A813,pü_tétel_csop!$A:$B,1,1)&lt;=$A813,VLOOKUP($A813,pü_tétel_csop!$A:$B,2,1)&gt;=$A813),VLOOKUP($A813,pü_tétel_csop!$A:$D,4,1),"nincs besorolva"))</f>
        <v>nem kell</v>
      </c>
    </row>
    <row r="814" spans="1:27" x14ac:dyDescent="0.25">
      <c r="A814" s="20" t="s">
        <v>2326</v>
      </c>
      <c r="B814" s="20" t="s">
        <v>2327</v>
      </c>
      <c r="C814" s="20" t="s">
        <v>2327</v>
      </c>
      <c r="D814" s="20" t="s">
        <v>1240</v>
      </c>
      <c r="E814" s="20" t="s">
        <v>1240</v>
      </c>
      <c r="F814" s="20" t="s">
        <v>1241</v>
      </c>
      <c r="G814" s="20" t="s">
        <v>1242</v>
      </c>
      <c r="H814" s="20" t="s">
        <v>1243</v>
      </c>
      <c r="I814" s="20" t="s">
        <v>1240</v>
      </c>
      <c r="J814" s="20" t="s">
        <v>1240</v>
      </c>
      <c r="K814" s="20" t="s">
        <v>1664</v>
      </c>
      <c r="L814" s="20" t="s">
        <v>1609</v>
      </c>
      <c r="M814" s="21">
        <v>45643</v>
      </c>
      <c r="N814" t="str">
        <f t="shared" si="156"/>
        <v/>
      </c>
      <c r="O814" t="str">
        <f t="shared" si="157"/>
        <v/>
      </c>
      <c r="P814" t="str">
        <f t="shared" si="158"/>
        <v/>
      </c>
      <c r="Q814" t="str">
        <f t="shared" si="159"/>
        <v/>
      </c>
      <c r="R814" t="str">
        <f t="shared" si="160"/>
        <v/>
      </c>
      <c r="S814" t="str">
        <f t="shared" si="161"/>
        <v/>
      </c>
      <c r="T814" t="str">
        <f t="shared" si="162"/>
        <v/>
      </c>
      <c r="U814" t="str">
        <f t="shared" si="163"/>
        <v/>
      </c>
      <c r="V814" t="str">
        <f t="shared" si="164"/>
        <v/>
      </c>
      <c r="W814" t="str">
        <f t="shared" si="165"/>
        <v/>
      </c>
      <c r="X814" t="str">
        <f t="shared" si="166"/>
        <v>T000040016</v>
      </c>
      <c r="Y814" t="str">
        <f t="shared" si="167"/>
        <v>KA HPI járulék</v>
      </c>
      <c r="Z814" t="str">
        <f t="shared" si="168"/>
        <v>kell</v>
      </c>
      <c r="AA814" t="str">
        <f>IF(L814&lt;&gt;"0006","nem kell",IF(AND(VLOOKUP($A814,pü_tétel_csop!$A:$B,1,1)&lt;=$A814,VLOOKUP($A814,pü_tétel_csop!$A:$B,2,1)&gt;=$A814),VLOOKUP($A814,pü_tétel_csop!$A:$D,4,1),"nincs besorolva"))</f>
        <v>nem kell</v>
      </c>
    </row>
    <row r="815" spans="1:27" x14ac:dyDescent="0.25">
      <c r="A815" s="20" t="s">
        <v>2328</v>
      </c>
      <c r="B815" s="20" t="s">
        <v>2329</v>
      </c>
      <c r="C815" s="20" t="s">
        <v>2329</v>
      </c>
      <c r="D815" s="20" t="s">
        <v>1240</v>
      </c>
      <c r="E815" s="20" t="s">
        <v>1240</v>
      </c>
      <c r="F815" s="20" t="s">
        <v>1241</v>
      </c>
      <c r="G815" s="20" t="s">
        <v>1242</v>
      </c>
      <c r="H815" s="20" t="s">
        <v>1243</v>
      </c>
      <c r="I815" s="20" t="s">
        <v>1240</v>
      </c>
      <c r="J815" s="20" t="s">
        <v>1240</v>
      </c>
      <c r="K815" s="20" t="s">
        <v>1664</v>
      </c>
      <c r="L815" s="20" t="s">
        <v>1609</v>
      </c>
      <c r="M815" s="21">
        <v>45643</v>
      </c>
      <c r="N815" t="str">
        <f t="shared" si="156"/>
        <v/>
      </c>
      <c r="O815" t="str">
        <f t="shared" si="157"/>
        <v/>
      </c>
      <c r="P815" t="str">
        <f t="shared" si="158"/>
        <v/>
      </c>
      <c r="Q815" t="str">
        <f t="shared" si="159"/>
        <v/>
      </c>
      <c r="R815" t="str">
        <f t="shared" si="160"/>
        <v/>
      </c>
      <c r="S815" t="str">
        <f t="shared" si="161"/>
        <v/>
      </c>
      <c r="T815" t="str">
        <f t="shared" si="162"/>
        <v/>
      </c>
      <c r="U815" t="str">
        <f t="shared" si="163"/>
        <v/>
      </c>
      <c r="V815" t="str">
        <f t="shared" si="164"/>
        <v/>
      </c>
      <c r="W815" t="str">
        <f t="shared" si="165"/>
        <v/>
      </c>
      <c r="X815" t="str">
        <f t="shared" si="166"/>
        <v>T000040017</v>
      </c>
      <c r="Y815" t="str">
        <f t="shared" si="167"/>
        <v>KA IGI bér</v>
      </c>
      <c r="Z815" t="str">
        <f t="shared" si="168"/>
        <v>kell</v>
      </c>
      <c r="AA815" t="str">
        <f>IF(L815&lt;&gt;"0006","nem kell",IF(AND(VLOOKUP($A815,pü_tétel_csop!$A:$B,1,1)&lt;=$A815,VLOOKUP($A815,pü_tétel_csop!$A:$B,2,1)&gt;=$A815),VLOOKUP($A815,pü_tétel_csop!$A:$D,4,1),"nincs besorolva"))</f>
        <v>nem kell</v>
      </c>
    </row>
    <row r="816" spans="1:27" x14ac:dyDescent="0.25">
      <c r="A816" s="20" t="s">
        <v>2330</v>
      </c>
      <c r="B816" s="20" t="s">
        <v>2331</v>
      </c>
      <c r="C816" s="20" t="s">
        <v>2331</v>
      </c>
      <c r="D816" s="20" t="s">
        <v>1240</v>
      </c>
      <c r="E816" s="20" t="s">
        <v>1240</v>
      </c>
      <c r="F816" s="20" t="s">
        <v>1241</v>
      </c>
      <c r="G816" s="20" t="s">
        <v>1242</v>
      </c>
      <c r="H816" s="20" t="s">
        <v>1243</v>
      </c>
      <c r="I816" s="20" t="s">
        <v>1240</v>
      </c>
      <c r="J816" s="20" t="s">
        <v>1240</v>
      </c>
      <c r="K816" s="20" t="s">
        <v>1664</v>
      </c>
      <c r="L816" s="20" t="s">
        <v>1609</v>
      </c>
      <c r="M816" s="21">
        <v>45643</v>
      </c>
      <c r="N816" t="str">
        <f t="shared" si="156"/>
        <v/>
      </c>
      <c r="O816" t="str">
        <f t="shared" si="157"/>
        <v/>
      </c>
      <c r="P816" t="str">
        <f t="shared" si="158"/>
        <v/>
      </c>
      <c r="Q816" t="str">
        <f t="shared" si="159"/>
        <v/>
      </c>
      <c r="R816" t="str">
        <f t="shared" si="160"/>
        <v/>
      </c>
      <c r="S816" t="str">
        <f t="shared" si="161"/>
        <v/>
      </c>
      <c r="T816" t="str">
        <f t="shared" si="162"/>
        <v/>
      </c>
      <c r="U816" t="str">
        <f t="shared" si="163"/>
        <v/>
      </c>
      <c r="V816" t="str">
        <f t="shared" si="164"/>
        <v/>
      </c>
      <c r="W816" t="str">
        <f t="shared" si="165"/>
        <v/>
      </c>
      <c r="X816" t="str">
        <f t="shared" si="166"/>
        <v>T000040018</v>
      </c>
      <c r="Y816" t="str">
        <f t="shared" si="167"/>
        <v>KA IGI járulék</v>
      </c>
      <c r="Z816" t="str">
        <f t="shared" si="168"/>
        <v>kell</v>
      </c>
      <c r="AA816" t="str">
        <f>IF(L816&lt;&gt;"0006","nem kell",IF(AND(VLOOKUP($A816,pü_tétel_csop!$A:$B,1,1)&lt;=$A816,VLOOKUP($A816,pü_tétel_csop!$A:$B,2,1)&gt;=$A816),VLOOKUP($A816,pü_tétel_csop!$A:$D,4,1),"nincs besorolva"))</f>
        <v>nem kell</v>
      </c>
    </row>
    <row r="817" spans="1:27" x14ac:dyDescent="0.25">
      <c r="A817" s="20" t="s">
        <v>2332</v>
      </c>
      <c r="B817" s="20" t="s">
        <v>2333</v>
      </c>
      <c r="C817" s="20" t="s">
        <v>2333</v>
      </c>
      <c r="D817" s="20" t="s">
        <v>1240</v>
      </c>
      <c r="E817" s="20" t="s">
        <v>1240</v>
      </c>
      <c r="F817" s="20" t="s">
        <v>1241</v>
      </c>
      <c r="G817" s="20" t="s">
        <v>1242</v>
      </c>
      <c r="H817" s="20" t="s">
        <v>1243</v>
      </c>
      <c r="I817" s="20" t="s">
        <v>1240</v>
      </c>
      <c r="J817" s="20" t="s">
        <v>1240</v>
      </c>
      <c r="K817" s="20" t="s">
        <v>1664</v>
      </c>
      <c r="L817" s="20" t="s">
        <v>1609</v>
      </c>
      <c r="M817" s="21">
        <v>45643</v>
      </c>
      <c r="N817" t="str">
        <f t="shared" si="156"/>
        <v/>
      </c>
      <c r="O817" t="str">
        <f t="shared" si="157"/>
        <v/>
      </c>
      <c r="P817" t="str">
        <f t="shared" si="158"/>
        <v/>
      </c>
      <c r="Q817" t="str">
        <f t="shared" si="159"/>
        <v/>
      </c>
      <c r="R817" t="str">
        <f t="shared" si="160"/>
        <v/>
      </c>
      <c r="S817" t="str">
        <f t="shared" si="161"/>
        <v/>
      </c>
      <c r="T817" t="str">
        <f t="shared" si="162"/>
        <v/>
      </c>
      <c r="U817" t="str">
        <f t="shared" si="163"/>
        <v/>
      </c>
      <c r="V817" t="str">
        <f t="shared" si="164"/>
        <v/>
      </c>
      <c r="W817" t="str">
        <f t="shared" si="165"/>
        <v/>
      </c>
      <c r="X817" t="str">
        <f t="shared" si="166"/>
        <v>T000040019</v>
      </c>
      <c r="Y817" t="str">
        <f t="shared" si="167"/>
        <v>KKI referens bér</v>
      </c>
      <c r="Z817" t="str">
        <f t="shared" si="168"/>
        <v>kell</v>
      </c>
      <c r="AA817" t="str">
        <f>IF(L817&lt;&gt;"0006","nem kell",IF(AND(VLOOKUP($A817,pü_tétel_csop!$A:$B,1,1)&lt;=$A817,VLOOKUP($A817,pü_tétel_csop!$A:$B,2,1)&gt;=$A817),VLOOKUP($A817,pü_tétel_csop!$A:$D,4,1),"nincs besorolva"))</f>
        <v>nem kell</v>
      </c>
    </row>
    <row r="818" spans="1:27" x14ac:dyDescent="0.25">
      <c r="A818" s="20" t="s">
        <v>2334</v>
      </c>
      <c r="B818" s="20" t="s">
        <v>2335</v>
      </c>
      <c r="C818" s="20" t="s">
        <v>2335</v>
      </c>
      <c r="D818" s="20" t="s">
        <v>1240</v>
      </c>
      <c r="E818" s="20" t="s">
        <v>1240</v>
      </c>
      <c r="F818" s="20" t="s">
        <v>1241</v>
      </c>
      <c r="G818" s="20" t="s">
        <v>1242</v>
      </c>
      <c r="H818" s="20" t="s">
        <v>1243</v>
      </c>
      <c r="I818" s="20" t="s">
        <v>1240</v>
      </c>
      <c r="J818" s="20" t="s">
        <v>1240</v>
      </c>
      <c r="K818" s="20" t="s">
        <v>1664</v>
      </c>
      <c r="L818" s="20" t="s">
        <v>1609</v>
      </c>
      <c r="M818" s="21">
        <v>45643</v>
      </c>
      <c r="N818" t="str">
        <f t="shared" si="156"/>
        <v/>
      </c>
      <c r="O818" t="str">
        <f t="shared" si="157"/>
        <v/>
      </c>
      <c r="P818" t="str">
        <f t="shared" si="158"/>
        <v/>
      </c>
      <c r="Q818" t="str">
        <f t="shared" si="159"/>
        <v/>
      </c>
      <c r="R818" t="str">
        <f t="shared" si="160"/>
        <v/>
      </c>
      <c r="S818" t="str">
        <f t="shared" si="161"/>
        <v/>
      </c>
      <c r="T818" t="str">
        <f t="shared" si="162"/>
        <v/>
      </c>
      <c r="U818" t="str">
        <f t="shared" si="163"/>
        <v/>
      </c>
      <c r="V818" t="str">
        <f t="shared" si="164"/>
        <v/>
      </c>
      <c r="W818" t="str">
        <f t="shared" si="165"/>
        <v/>
      </c>
      <c r="X818" t="str">
        <f t="shared" si="166"/>
        <v>T000040020</v>
      </c>
      <c r="Y818" t="str">
        <f t="shared" si="167"/>
        <v>KKI referens járulék</v>
      </c>
      <c r="Z818" t="str">
        <f t="shared" si="168"/>
        <v>kell</v>
      </c>
      <c r="AA818" t="str">
        <f>IF(L818&lt;&gt;"0006","nem kell",IF(AND(VLOOKUP($A818,pü_tétel_csop!$A:$B,1,1)&lt;=$A818,VLOOKUP($A818,pü_tétel_csop!$A:$B,2,1)&gt;=$A818),VLOOKUP($A818,pü_tétel_csop!$A:$D,4,1),"nincs besorolva"))</f>
        <v>nem kell</v>
      </c>
    </row>
    <row r="819" spans="1:27" x14ac:dyDescent="0.25">
      <c r="A819" s="20" t="s">
        <v>2336</v>
      </c>
      <c r="B819" s="20" t="s">
        <v>2337</v>
      </c>
      <c r="C819" s="20" t="s">
        <v>2337</v>
      </c>
      <c r="D819" s="20" t="s">
        <v>1240</v>
      </c>
      <c r="E819" s="20" t="s">
        <v>1240</v>
      </c>
      <c r="F819" s="20" t="s">
        <v>1241</v>
      </c>
      <c r="G819" s="20" t="s">
        <v>1242</v>
      </c>
      <c r="H819" s="20" t="s">
        <v>1243</v>
      </c>
      <c r="I819" s="20" t="s">
        <v>1240</v>
      </c>
      <c r="J819" s="20" t="s">
        <v>1240</v>
      </c>
      <c r="K819" s="20" t="s">
        <v>1664</v>
      </c>
      <c r="L819" s="20" t="s">
        <v>1609</v>
      </c>
      <c r="M819" s="21">
        <v>45643</v>
      </c>
      <c r="N819" t="str">
        <f t="shared" si="156"/>
        <v/>
      </c>
      <c r="O819" t="str">
        <f t="shared" si="157"/>
        <v/>
      </c>
      <c r="P819" t="str">
        <f t="shared" si="158"/>
        <v/>
      </c>
      <c r="Q819" t="str">
        <f t="shared" si="159"/>
        <v/>
      </c>
      <c r="R819" t="str">
        <f t="shared" si="160"/>
        <v/>
      </c>
      <c r="S819" t="str">
        <f t="shared" si="161"/>
        <v/>
      </c>
      <c r="T819" t="str">
        <f t="shared" si="162"/>
        <v/>
      </c>
      <c r="U819" t="str">
        <f t="shared" si="163"/>
        <v/>
      </c>
      <c r="V819" t="str">
        <f t="shared" si="164"/>
        <v/>
      </c>
      <c r="W819" t="str">
        <f t="shared" si="165"/>
        <v/>
      </c>
      <c r="X819" t="str">
        <f t="shared" si="166"/>
        <v>T000040021</v>
      </c>
      <c r="Y819" t="str">
        <f t="shared" si="167"/>
        <v>RK NI bér</v>
      </c>
      <c r="Z819" t="str">
        <f t="shared" si="168"/>
        <v>kell</v>
      </c>
      <c r="AA819" t="str">
        <f>IF(L819&lt;&gt;"0006","nem kell",IF(AND(VLOOKUP($A819,pü_tétel_csop!$A:$B,1,1)&lt;=$A819,VLOOKUP($A819,pü_tétel_csop!$A:$B,2,1)&gt;=$A819),VLOOKUP($A819,pü_tétel_csop!$A:$D,4,1),"nincs besorolva"))</f>
        <v>nem kell</v>
      </c>
    </row>
    <row r="820" spans="1:27" x14ac:dyDescent="0.25">
      <c r="A820" s="20" t="s">
        <v>2338</v>
      </c>
      <c r="B820" s="20" t="s">
        <v>2339</v>
      </c>
      <c r="C820" s="20" t="s">
        <v>2339</v>
      </c>
      <c r="D820" s="20" t="s">
        <v>1240</v>
      </c>
      <c r="E820" s="20" t="s">
        <v>1240</v>
      </c>
      <c r="F820" s="20" t="s">
        <v>1241</v>
      </c>
      <c r="G820" s="20" t="s">
        <v>1242</v>
      </c>
      <c r="H820" s="20" t="s">
        <v>1243</v>
      </c>
      <c r="I820" s="20" t="s">
        <v>1240</v>
      </c>
      <c r="J820" s="20" t="s">
        <v>1240</v>
      </c>
      <c r="K820" s="20" t="s">
        <v>1664</v>
      </c>
      <c r="L820" s="20" t="s">
        <v>1609</v>
      </c>
      <c r="M820" s="21">
        <v>45643</v>
      </c>
      <c r="N820" t="str">
        <f t="shared" si="156"/>
        <v/>
      </c>
      <c r="O820" t="str">
        <f t="shared" si="157"/>
        <v/>
      </c>
      <c r="P820" t="str">
        <f t="shared" si="158"/>
        <v/>
      </c>
      <c r="Q820" t="str">
        <f t="shared" si="159"/>
        <v/>
      </c>
      <c r="R820" t="str">
        <f t="shared" si="160"/>
        <v/>
      </c>
      <c r="S820" t="str">
        <f t="shared" si="161"/>
        <v/>
      </c>
      <c r="T820" t="str">
        <f t="shared" si="162"/>
        <v/>
      </c>
      <c r="U820" t="str">
        <f t="shared" si="163"/>
        <v/>
      </c>
      <c r="V820" t="str">
        <f t="shared" si="164"/>
        <v/>
      </c>
      <c r="W820" t="str">
        <f t="shared" si="165"/>
        <v/>
      </c>
      <c r="X820" t="str">
        <f t="shared" si="166"/>
        <v>T000040022</v>
      </c>
      <c r="Y820" t="str">
        <f t="shared" si="167"/>
        <v>RK NI járulék</v>
      </c>
      <c r="Z820" t="str">
        <f t="shared" si="168"/>
        <v>kell</v>
      </c>
      <c r="AA820" t="str">
        <f>IF(L820&lt;&gt;"0006","nem kell",IF(AND(VLOOKUP($A820,pü_tétel_csop!$A:$B,1,1)&lt;=$A820,VLOOKUP($A820,pü_tétel_csop!$A:$B,2,1)&gt;=$A820),VLOOKUP($A820,pü_tétel_csop!$A:$D,4,1),"nincs besorolva"))</f>
        <v>nem kell</v>
      </c>
    </row>
    <row r="821" spans="1:27" x14ac:dyDescent="0.25">
      <c r="A821" s="20" t="s">
        <v>2340</v>
      </c>
      <c r="B821" s="20" t="s">
        <v>2341</v>
      </c>
      <c r="C821" s="20" t="s">
        <v>2341</v>
      </c>
      <c r="D821" s="20" t="s">
        <v>1240</v>
      </c>
      <c r="E821" s="20" t="s">
        <v>1240</v>
      </c>
      <c r="F821" s="20" t="s">
        <v>1241</v>
      </c>
      <c r="G821" s="20" t="s">
        <v>1242</v>
      </c>
      <c r="H821" s="20" t="s">
        <v>1243</v>
      </c>
      <c r="I821" s="20" t="s">
        <v>1240</v>
      </c>
      <c r="J821" s="20" t="s">
        <v>1240</v>
      </c>
      <c r="K821" s="20" t="s">
        <v>1664</v>
      </c>
      <c r="L821" s="20" t="s">
        <v>1609</v>
      </c>
      <c r="M821" s="21">
        <v>45643</v>
      </c>
      <c r="N821" t="str">
        <f t="shared" si="156"/>
        <v/>
      </c>
      <c r="O821" t="str">
        <f t="shared" si="157"/>
        <v/>
      </c>
      <c r="P821" t="str">
        <f t="shared" si="158"/>
        <v/>
      </c>
      <c r="Q821" t="str">
        <f t="shared" si="159"/>
        <v/>
      </c>
      <c r="R821" t="str">
        <f t="shared" si="160"/>
        <v/>
      </c>
      <c r="S821" t="str">
        <f t="shared" si="161"/>
        <v/>
      </c>
      <c r="T821" t="str">
        <f t="shared" si="162"/>
        <v/>
      </c>
      <c r="U821" t="str">
        <f t="shared" si="163"/>
        <v/>
      </c>
      <c r="V821" t="str">
        <f t="shared" si="164"/>
        <v/>
      </c>
      <c r="W821" t="str">
        <f t="shared" si="165"/>
        <v/>
      </c>
      <c r="X821" t="str">
        <f t="shared" si="166"/>
        <v>T000040023</v>
      </c>
      <c r="Y821" t="str">
        <f t="shared" si="167"/>
        <v>RK OIG bér</v>
      </c>
      <c r="Z821" t="str">
        <f t="shared" si="168"/>
        <v>kell</v>
      </c>
      <c r="AA821" t="str">
        <f>IF(L821&lt;&gt;"0006","nem kell",IF(AND(VLOOKUP($A821,pü_tétel_csop!$A:$B,1,1)&lt;=$A821,VLOOKUP($A821,pü_tétel_csop!$A:$B,2,1)&gt;=$A821),VLOOKUP($A821,pü_tétel_csop!$A:$D,4,1),"nincs besorolva"))</f>
        <v>nem kell</v>
      </c>
    </row>
    <row r="822" spans="1:27" x14ac:dyDescent="0.25">
      <c r="A822" s="20" t="s">
        <v>2342</v>
      </c>
      <c r="B822" s="20" t="s">
        <v>2343</v>
      </c>
      <c r="C822" s="20" t="s">
        <v>2343</v>
      </c>
      <c r="D822" s="20" t="s">
        <v>1240</v>
      </c>
      <c r="E822" s="20" t="s">
        <v>1240</v>
      </c>
      <c r="F822" s="20" t="s">
        <v>1241</v>
      </c>
      <c r="G822" s="20" t="s">
        <v>1242</v>
      </c>
      <c r="H822" s="20" t="s">
        <v>1243</v>
      </c>
      <c r="I822" s="20" t="s">
        <v>1240</v>
      </c>
      <c r="J822" s="20" t="s">
        <v>1240</v>
      </c>
      <c r="K822" s="20" t="s">
        <v>1664</v>
      </c>
      <c r="L822" s="20" t="s">
        <v>1609</v>
      </c>
      <c r="M822" s="21">
        <v>45643</v>
      </c>
      <c r="N822" t="str">
        <f t="shared" si="156"/>
        <v/>
      </c>
      <c r="O822" t="str">
        <f t="shared" si="157"/>
        <v/>
      </c>
      <c r="P822" t="str">
        <f t="shared" si="158"/>
        <v/>
      </c>
      <c r="Q822" t="str">
        <f t="shared" si="159"/>
        <v/>
      </c>
      <c r="R822" t="str">
        <f t="shared" si="160"/>
        <v/>
      </c>
      <c r="S822" t="str">
        <f t="shared" si="161"/>
        <v/>
      </c>
      <c r="T822" t="str">
        <f t="shared" si="162"/>
        <v/>
      </c>
      <c r="U822" t="str">
        <f t="shared" si="163"/>
        <v/>
      </c>
      <c r="V822" t="str">
        <f t="shared" si="164"/>
        <v/>
      </c>
      <c r="W822" t="str">
        <f t="shared" si="165"/>
        <v/>
      </c>
      <c r="X822" t="str">
        <f t="shared" si="166"/>
        <v>T000040024</v>
      </c>
      <c r="Y822" t="str">
        <f t="shared" si="167"/>
        <v>RK OIG járulék</v>
      </c>
      <c r="Z822" t="str">
        <f t="shared" si="168"/>
        <v>kell</v>
      </c>
      <c r="AA822" t="str">
        <f>IF(L822&lt;&gt;"0006","nem kell",IF(AND(VLOOKUP($A822,pü_tétel_csop!$A:$B,1,1)&lt;=$A822,VLOOKUP($A822,pü_tétel_csop!$A:$B,2,1)&gt;=$A822),VLOOKUP($A822,pü_tétel_csop!$A:$D,4,1),"nincs besorolva"))</f>
        <v>nem kell</v>
      </c>
    </row>
    <row r="823" spans="1:27" x14ac:dyDescent="0.25">
      <c r="A823" s="20" t="s">
        <v>2363</v>
      </c>
      <c r="B823" s="20" t="s">
        <v>2364</v>
      </c>
      <c r="C823" s="20" t="s">
        <v>2364</v>
      </c>
      <c r="D823" s="20" t="s">
        <v>1240</v>
      </c>
      <c r="E823" s="20" t="s">
        <v>1240</v>
      </c>
      <c r="F823" s="20" t="s">
        <v>1241</v>
      </c>
      <c r="G823" s="20" t="s">
        <v>1242</v>
      </c>
      <c r="H823" s="20" t="s">
        <v>1243</v>
      </c>
      <c r="I823" s="20" t="s">
        <v>1240</v>
      </c>
      <c r="J823" s="20" t="s">
        <v>1240</v>
      </c>
      <c r="K823" s="20" t="s">
        <v>1664</v>
      </c>
      <c r="L823" s="20" t="s">
        <v>1609</v>
      </c>
      <c r="M823" s="21">
        <v>45643</v>
      </c>
      <c r="N823" t="str">
        <f t="shared" si="156"/>
        <v/>
      </c>
      <c r="O823" t="str">
        <f t="shared" si="157"/>
        <v/>
      </c>
      <c r="P823" t="str">
        <f t="shared" si="158"/>
        <v/>
      </c>
      <c r="Q823" t="str">
        <f t="shared" si="159"/>
        <v/>
      </c>
      <c r="R823" t="str">
        <f t="shared" si="160"/>
        <v/>
      </c>
      <c r="S823" t="str">
        <f t="shared" si="161"/>
        <v/>
      </c>
      <c r="T823" t="str">
        <f t="shared" si="162"/>
        <v/>
      </c>
      <c r="U823" t="str">
        <f t="shared" si="163"/>
        <v/>
      </c>
      <c r="V823" t="str">
        <f t="shared" si="164"/>
        <v/>
      </c>
      <c r="W823" t="str">
        <f t="shared" si="165"/>
        <v/>
      </c>
      <c r="X823" t="str">
        <f t="shared" si="166"/>
        <v>T000040025</v>
      </c>
      <c r="Y823" t="str">
        <f t="shared" si="167"/>
        <v>KA ÜBI Harkány bér</v>
      </c>
      <c r="Z823" t="str">
        <f t="shared" si="168"/>
        <v>kell</v>
      </c>
      <c r="AA823" t="str">
        <f>IF(L823&lt;&gt;"0006","nem kell",IF(AND(VLOOKUP($A823,pü_tétel_csop!$A:$B,1,1)&lt;=$A823,VLOOKUP($A823,pü_tétel_csop!$A:$B,2,1)&gt;=$A823),VLOOKUP($A823,pü_tétel_csop!$A:$D,4,1),"nincs besorolva"))</f>
        <v>nem kell</v>
      </c>
    </row>
    <row r="824" spans="1:27" x14ac:dyDescent="0.25">
      <c r="A824" s="20" t="s">
        <v>2365</v>
      </c>
      <c r="B824" s="20" t="s">
        <v>2366</v>
      </c>
      <c r="C824" s="20" t="s">
        <v>2367</v>
      </c>
      <c r="D824" s="20" t="s">
        <v>1240</v>
      </c>
      <c r="E824" s="20" t="s">
        <v>1240</v>
      </c>
      <c r="F824" s="20" t="s">
        <v>1241</v>
      </c>
      <c r="G824" s="20" t="s">
        <v>1242</v>
      </c>
      <c r="H824" s="20" t="s">
        <v>1243</v>
      </c>
      <c r="I824" s="20" t="s">
        <v>1240</v>
      </c>
      <c r="J824" s="20" t="s">
        <v>1240</v>
      </c>
      <c r="K824" s="20" t="s">
        <v>1664</v>
      </c>
      <c r="L824" s="20" t="s">
        <v>1609</v>
      </c>
      <c r="M824" s="21">
        <v>45643</v>
      </c>
      <c r="N824" t="str">
        <f t="shared" si="156"/>
        <v/>
      </c>
      <c r="O824" t="str">
        <f t="shared" si="157"/>
        <v/>
      </c>
      <c r="P824" t="str">
        <f t="shared" si="158"/>
        <v/>
      </c>
      <c r="Q824" t="str">
        <f t="shared" si="159"/>
        <v/>
      </c>
      <c r="R824" t="str">
        <f t="shared" si="160"/>
        <v/>
      </c>
      <c r="S824" t="str">
        <f t="shared" si="161"/>
        <v/>
      </c>
      <c r="T824" t="str">
        <f t="shared" si="162"/>
        <v/>
      </c>
      <c r="U824" t="str">
        <f t="shared" si="163"/>
        <v/>
      </c>
      <c r="V824" t="str">
        <f t="shared" si="164"/>
        <v/>
      </c>
      <c r="W824" t="str">
        <f t="shared" si="165"/>
        <v/>
      </c>
      <c r="X824" t="str">
        <f t="shared" si="166"/>
        <v>T000040026</v>
      </c>
      <c r="Y824" t="str">
        <f t="shared" si="167"/>
        <v>KA ÜBI Harkány járulék</v>
      </c>
      <c r="Z824" t="str">
        <f t="shared" si="168"/>
        <v>kell</v>
      </c>
      <c r="AA824" t="str">
        <f>IF(L824&lt;&gt;"0006","nem kell",IF(AND(VLOOKUP($A824,pü_tétel_csop!$A:$B,1,1)&lt;=$A824,VLOOKUP($A824,pü_tétel_csop!$A:$B,2,1)&gt;=$A824),VLOOKUP($A824,pü_tétel_csop!$A:$D,4,1),"nincs besorolva"))</f>
        <v>nem kell</v>
      </c>
    </row>
    <row r="825" spans="1:27" x14ac:dyDescent="0.25">
      <c r="A825" s="20" t="s">
        <v>2368</v>
      </c>
      <c r="B825" s="20" t="s">
        <v>2369</v>
      </c>
      <c r="C825" s="20" t="s">
        <v>2369</v>
      </c>
      <c r="D825" s="20" t="s">
        <v>1240</v>
      </c>
      <c r="E825" s="20" t="s">
        <v>1240</v>
      </c>
      <c r="F825" s="20" t="s">
        <v>1241</v>
      </c>
      <c r="G825" s="20" t="s">
        <v>1242</v>
      </c>
      <c r="H825" s="20" t="s">
        <v>1243</v>
      </c>
      <c r="I825" s="20" t="s">
        <v>1240</v>
      </c>
      <c r="J825" s="20" t="s">
        <v>1240</v>
      </c>
      <c r="K825" s="20" t="s">
        <v>1664</v>
      </c>
      <c r="L825" s="20" t="s">
        <v>1609</v>
      </c>
      <c r="M825" s="21">
        <v>45643</v>
      </c>
      <c r="N825" t="str">
        <f t="shared" si="156"/>
        <v/>
      </c>
      <c r="O825" t="str">
        <f t="shared" si="157"/>
        <v/>
      </c>
      <c r="P825" t="str">
        <f t="shared" si="158"/>
        <v/>
      </c>
      <c r="Q825" t="str">
        <f t="shared" si="159"/>
        <v/>
      </c>
      <c r="R825" t="str">
        <f t="shared" si="160"/>
        <v/>
      </c>
      <c r="S825" t="str">
        <f t="shared" si="161"/>
        <v/>
      </c>
      <c r="T825" t="str">
        <f t="shared" si="162"/>
        <v/>
      </c>
      <c r="U825" t="str">
        <f t="shared" si="163"/>
        <v/>
      </c>
      <c r="V825" t="str">
        <f t="shared" si="164"/>
        <v/>
      </c>
      <c r="W825" t="str">
        <f t="shared" si="165"/>
        <v/>
      </c>
      <c r="X825" t="str">
        <f t="shared" si="166"/>
        <v>T000040027</v>
      </c>
      <c r="Y825" t="str">
        <f t="shared" si="167"/>
        <v>KA KKI Harkány bér</v>
      </c>
      <c r="Z825" t="str">
        <f t="shared" si="168"/>
        <v>kell</v>
      </c>
      <c r="AA825" t="str">
        <f>IF(L825&lt;&gt;"0006","nem kell",IF(AND(VLOOKUP($A825,pü_tétel_csop!$A:$B,1,1)&lt;=$A825,VLOOKUP($A825,pü_tétel_csop!$A:$B,2,1)&gt;=$A825),VLOOKUP($A825,pü_tétel_csop!$A:$D,4,1),"nincs besorolva"))</f>
        <v>nem kell</v>
      </c>
    </row>
    <row r="826" spans="1:27" x14ac:dyDescent="0.25">
      <c r="A826" s="20" t="s">
        <v>2370</v>
      </c>
      <c r="B826" s="20" t="s">
        <v>2371</v>
      </c>
      <c r="C826" s="20" t="s">
        <v>2372</v>
      </c>
      <c r="D826" s="20" t="s">
        <v>1240</v>
      </c>
      <c r="E826" s="20" t="s">
        <v>1240</v>
      </c>
      <c r="F826" s="20" t="s">
        <v>1241</v>
      </c>
      <c r="G826" s="20" t="s">
        <v>1242</v>
      </c>
      <c r="H826" s="20" t="s">
        <v>1243</v>
      </c>
      <c r="I826" s="20" t="s">
        <v>1240</v>
      </c>
      <c r="J826" s="20" t="s">
        <v>1240</v>
      </c>
      <c r="K826" s="20" t="s">
        <v>1664</v>
      </c>
      <c r="L826" s="20" t="s">
        <v>1609</v>
      </c>
      <c r="M826" s="21">
        <v>45643</v>
      </c>
      <c r="N826" t="str">
        <f t="shared" si="156"/>
        <v/>
      </c>
      <c r="O826" t="str">
        <f t="shared" si="157"/>
        <v/>
      </c>
      <c r="P826" t="str">
        <f t="shared" si="158"/>
        <v/>
      </c>
      <c r="Q826" t="str">
        <f t="shared" si="159"/>
        <v/>
      </c>
      <c r="R826" t="str">
        <f t="shared" si="160"/>
        <v/>
      </c>
      <c r="S826" t="str">
        <f t="shared" si="161"/>
        <v/>
      </c>
      <c r="T826" t="str">
        <f t="shared" si="162"/>
        <v/>
      </c>
      <c r="U826" t="str">
        <f t="shared" si="163"/>
        <v/>
      </c>
      <c r="V826" t="str">
        <f t="shared" si="164"/>
        <v/>
      </c>
      <c r="W826" t="str">
        <f t="shared" si="165"/>
        <v/>
      </c>
      <c r="X826" t="str">
        <f t="shared" si="166"/>
        <v>T000040028</v>
      </c>
      <c r="Y826" t="str">
        <f t="shared" si="167"/>
        <v>KA KKI Harkány járulék</v>
      </c>
      <c r="Z826" t="str">
        <f t="shared" si="168"/>
        <v>kell</v>
      </c>
      <c r="AA826" t="str">
        <f>IF(L826&lt;&gt;"0006","nem kell",IF(AND(VLOOKUP($A826,pü_tétel_csop!$A:$B,1,1)&lt;=$A826,VLOOKUP($A826,pü_tétel_csop!$A:$B,2,1)&gt;=$A826),VLOOKUP($A826,pü_tétel_csop!$A:$D,4,1),"nincs besorolva"))</f>
        <v>nem kell</v>
      </c>
    </row>
    <row r="827" spans="1:27" x14ac:dyDescent="0.25">
      <c r="A827" s="20" t="s">
        <v>2373</v>
      </c>
      <c r="B827" s="20" t="s">
        <v>2374</v>
      </c>
      <c r="C827" s="20" t="s">
        <v>2374</v>
      </c>
      <c r="D827" s="20" t="s">
        <v>1240</v>
      </c>
      <c r="E827" s="20" t="s">
        <v>1240</v>
      </c>
      <c r="F827" s="20" t="s">
        <v>1241</v>
      </c>
      <c r="G827" s="20" t="s">
        <v>1242</v>
      </c>
      <c r="H827" s="20" t="s">
        <v>1243</v>
      </c>
      <c r="I827" s="20" t="s">
        <v>1240</v>
      </c>
      <c r="J827" s="20" t="s">
        <v>1240</v>
      </c>
      <c r="K827" s="20" t="s">
        <v>1664</v>
      </c>
      <c r="L827" s="20" t="s">
        <v>1609</v>
      </c>
      <c r="M827" s="21">
        <v>45643</v>
      </c>
      <c r="N827" t="str">
        <f t="shared" si="156"/>
        <v/>
      </c>
      <c r="O827" t="str">
        <f t="shared" si="157"/>
        <v/>
      </c>
      <c r="P827" t="str">
        <f t="shared" si="158"/>
        <v/>
      </c>
      <c r="Q827" t="str">
        <f t="shared" si="159"/>
        <v/>
      </c>
      <c r="R827" t="str">
        <f t="shared" si="160"/>
        <v/>
      </c>
      <c r="S827" t="str">
        <f t="shared" si="161"/>
        <v/>
      </c>
      <c r="T827" t="str">
        <f t="shared" si="162"/>
        <v/>
      </c>
      <c r="U827" t="str">
        <f t="shared" si="163"/>
        <v/>
      </c>
      <c r="V827" t="str">
        <f t="shared" si="164"/>
        <v/>
      </c>
      <c r="W827" t="str">
        <f t="shared" si="165"/>
        <v/>
      </c>
      <c r="X827" t="str">
        <f t="shared" si="166"/>
        <v>T000040029</v>
      </c>
      <c r="Y827" t="str">
        <f t="shared" si="167"/>
        <v>KA IG Harkány bér</v>
      </c>
      <c r="Z827" t="str">
        <f t="shared" si="168"/>
        <v>kell</v>
      </c>
      <c r="AA827" t="str">
        <f>IF(L827&lt;&gt;"0006","nem kell",IF(AND(VLOOKUP($A827,pü_tétel_csop!$A:$B,1,1)&lt;=$A827,VLOOKUP($A827,pü_tétel_csop!$A:$B,2,1)&gt;=$A827),VLOOKUP($A827,pü_tétel_csop!$A:$D,4,1),"nincs besorolva"))</f>
        <v>nem kell</v>
      </c>
    </row>
    <row r="828" spans="1:27" x14ac:dyDescent="0.25">
      <c r="A828" s="20" t="s">
        <v>2375</v>
      </c>
      <c r="B828" s="20" t="s">
        <v>2376</v>
      </c>
      <c r="C828" s="20" t="s">
        <v>2377</v>
      </c>
      <c r="D828" s="20" t="s">
        <v>1240</v>
      </c>
      <c r="E828" s="20" t="s">
        <v>1240</v>
      </c>
      <c r="F828" s="20" t="s">
        <v>1241</v>
      </c>
      <c r="G828" s="20" t="s">
        <v>1242</v>
      </c>
      <c r="H828" s="20" t="s">
        <v>1243</v>
      </c>
      <c r="I828" s="20" t="s">
        <v>1240</v>
      </c>
      <c r="J828" s="20" t="s">
        <v>1240</v>
      </c>
      <c r="K828" s="20" t="s">
        <v>1664</v>
      </c>
      <c r="L828" s="20" t="s">
        <v>1609</v>
      </c>
      <c r="M828" s="21">
        <v>45643</v>
      </c>
      <c r="N828" t="str">
        <f t="shared" si="156"/>
        <v/>
      </c>
      <c r="O828" t="str">
        <f t="shared" si="157"/>
        <v/>
      </c>
      <c r="P828" t="str">
        <f t="shared" si="158"/>
        <v/>
      </c>
      <c r="Q828" t="str">
        <f t="shared" si="159"/>
        <v/>
      </c>
      <c r="R828" t="str">
        <f t="shared" si="160"/>
        <v/>
      </c>
      <c r="S828" t="str">
        <f t="shared" si="161"/>
        <v/>
      </c>
      <c r="T828" t="str">
        <f t="shared" si="162"/>
        <v/>
      </c>
      <c r="U828" t="str">
        <f t="shared" si="163"/>
        <v/>
      </c>
      <c r="V828" t="str">
        <f t="shared" si="164"/>
        <v/>
      </c>
      <c r="W828" t="str">
        <f t="shared" si="165"/>
        <v/>
      </c>
      <c r="X828" t="str">
        <f t="shared" si="166"/>
        <v>T000040030</v>
      </c>
      <c r="Y828" t="str">
        <f t="shared" si="167"/>
        <v>KA IG Harkány járulék</v>
      </c>
      <c r="Z828" t="str">
        <f t="shared" si="168"/>
        <v>kell</v>
      </c>
      <c r="AA828" t="str">
        <f>IF(L828&lt;&gt;"0006","nem kell",IF(AND(VLOOKUP($A828,pü_tétel_csop!$A:$B,1,1)&lt;=$A828,VLOOKUP($A828,pü_tétel_csop!$A:$B,2,1)&gt;=$A828),VLOOKUP($A828,pü_tétel_csop!$A:$D,4,1),"nincs besorolva"))</f>
        <v>nem kell</v>
      </c>
    </row>
    <row r="829" spans="1:27" x14ac:dyDescent="0.25">
      <c r="A829" s="20" t="s">
        <v>2378</v>
      </c>
      <c r="B829" s="20" t="s">
        <v>2379</v>
      </c>
      <c r="C829" s="20" t="s">
        <v>2379</v>
      </c>
      <c r="D829" s="20" t="s">
        <v>1240</v>
      </c>
      <c r="E829" s="20" t="s">
        <v>1240</v>
      </c>
      <c r="F829" s="20" t="s">
        <v>1241</v>
      </c>
      <c r="G829" s="20" t="s">
        <v>1242</v>
      </c>
      <c r="H829" s="20" t="s">
        <v>1243</v>
      </c>
      <c r="I829" s="20" t="s">
        <v>1240</v>
      </c>
      <c r="J829" s="20" t="s">
        <v>1240</v>
      </c>
      <c r="K829" s="20" t="s">
        <v>1664</v>
      </c>
      <c r="L829" s="20" t="s">
        <v>1609</v>
      </c>
      <c r="M829" s="21">
        <v>45643</v>
      </c>
      <c r="N829" t="str">
        <f t="shared" si="156"/>
        <v/>
      </c>
      <c r="O829" t="str">
        <f t="shared" si="157"/>
        <v/>
      </c>
      <c r="P829" t="str">
        <f t="shared" si="158"/>
        <v/>
      </c>
      <c r="Q829" t="str">
        <f t="shared" si="159"/>
        <v/>
      </c>
      <c r="R829" t="str">
        <f t="shared" si="160"/>
        <v/>
      </c>
      <c r="S829" t="str">
        <f t="shared" si="161"/>
        <v/>
      </c>
      <c r="T829" t="str">
        <f t="shared" si="162"/>
        <v/>
      </c>
      <c r="U829" t="str">
        <f t="shared" si="163"/>
        <v/>
      </c>
      <c r="V829" t="str">
        <f t="shared" si="164"/>
        <v/>
      </c>
      <c r="W829" t="str">
        <f t="shared" si="165"/>
        <v/>
      </c>
      <c r="X829" t="str">
        <f t="shared" si="166"/>
        <v>T000040031</v>
      </c>
      <c r="Y829" t="str">
        <f t="shared" si="167"/>
        <v>KA BI Harkány bér</v>
      </c>
      <c r="Z829" t="str">
        <f t="shared" si="168"/>
        <v>kell</v>
      </c>
      <c r="AA829" t="str">
        <f>IF(L829&lt;&gt;"0006","nem kell",IF(AND(VLOOKUP($A829,pü_tétel_csop!$A:$B,1,1)&lt;=$A829,VLOOKUP($A829,pü_tétel_csop!$A:$B,2,1)&gt;=$A829),VLOOKUP($A829,pü_tétel_csop!$A:$D,4,1),"nincs besorolva"))</f>
        <v>nem kell</v>
      </c>
    </row>
    <row r="830" spans="1:27" x14ac:dyDescent="0.25">
      <c r="A830" s="20" t="s">
        <v>2380</v>
      </c>
      <c r="B830" s="20" t="s">
        <v>2381</v>
      </c>
      <c r="C830" s="20" t="s">
        <v>2382</v>
      </c>
      <c r="D830" s="20" t="s">
        <v>1240</v>
      </c>
      <c r="E830" s="20" t="s">
        <v>1240</v>
      </c>
      <c r="F830" s="20" t="s">
        <v>1241</v>
      </c>
      <c r="G830" s="20" t="s">
        <v>1242</v>
      </c>
      <c r="H830" s="20" t="s">
        <v>1243</v>
      </c>
      <c r="I830" s="20" t="s">
        <v>1240</v>
      </c>
      <c r="J830" s="20" t="s">
        <v>1240</v>
      </c>
      <c r="K830" s="20" t="s">
        <v>1664</v>
      </c>
      <c r="L830" s="20" t="s">
        <v>1609</v>
      </c>
      <c r="M830" s="21">
        <v>45643</v>
      </c>
      <c r="N830" t="str">
        <f t="shared" si="156"/>
        <v/>
      </c>
      <c r="O830" t="str">
        <f t="shared" si="157"/>
        <v/>
      </c>
      <c r="P830" t="str">
        <f t="shared" si="158"/>
        <v/>
      </c>
      <c r="Q830" t="str">
        <f t="shared" si="159"/>
        <v/>
      </c>
      <c r="R830" t="str">
        <f t="shared" si="160"/>
        <v/>
      </c>
      <c r="S830" t="str">
        <f t="shared" si="161"/>
        <v/>
      </c>
      <c r="T830" t="str">
        <f t="shared" si="162"/>
        <v/>
      </c>
      <c r="U830" t="str">
        <f t="shared" si="163"/>
        <v/>
      </c>
      <c r="V830" t="str">
        <f t="shared" si="164"/>
        <v/>
      </c>
      <c r="W830" t="str">
        <f t="shared" si="165"/>
        <v/>
      </c>
      <c r="X830" t="str">
        <f t="shared" si="166"/>
        <v>T000040032</v>
      </c>
      <c r="Y830" t="str">
        <f t="shared" si="167"/>
        <v>KA BI Harkány járulék</v>
      </c>
      <c r="Z830" t="str">
        <f t="shared" si="168"/>
        <v>kell</v>
      </c>
      <c r="AA830" t="str">
        <f>IF(L830&lt;&gt;"0006","nem kell",IF(AND(VLOOKUP($A830,pü_tétel_csop!$A:$B,1,1)&lt;=$A830,VLOOKUP($A830,pü_tétel_csop!$A:$B,2,1)&gt;=$A830),VLOOKUP($A830,pü_tétel_csop!$A:$D,4,1),"nincs besorolva"))</f>
        <v>nem kell</v>
      </c>
    </row>
    <row r="831" spans="1:27" x14ac:dyDescent="0.25">
      <c r="A831" s="20" t="s">
        <v>2404</v>
      </c>
      <c r="B831" s="20" t="s">
        <v>2405</v>
      </c>
      <c r="C831" s="20" t="s">
        <v>2405</v>
      </c>
      <c r="D831" s="20" t="s">
        <v>1240</v>
      </c>
      <c r="E831" s="20" t="s">
        <v>1240</v>
      </c>
      <c r="F831" s="20" t="s">
        <v>1241</v>
      </c>
      <c r="G831" s="20" t="s">
        <v>1242</v>
      </c>
      <c r="H831" s="20" t="s">
        <v>1243</v>
      </c>
      <c r="I831" s="20" t="s">
        <v>1240</v>
      </c>
      <c r="J831" s="20" t="s">
        <v>1240</v>
      </c>
      <c r="K831" s="20" t="s">
        <v>1664</v>
      </c>
      <c r="L831" s="20" t="s">
        <v>1609</v>
      </c>
      <c r="M831" s="21">
        <v>45643</v>
      </c>
      <c r="N831" t="str">
        <f t="shared" si="156"/>
        <v/>
      </c>
      <c r="O831" t="str">
        <f t="shared" si="157"/>
        <v/>
      </c>
      <c r="P831" t="str">
        <f t="shared" si="158"/>
        <v/>
      </c>
      <c r="Q831" t="str">
        <f t="shared" si="159"/>
        <v/>
      </c>
      <c r="R831" t="str">
        <f t="shared" si="160"/>
        <v/>
      </c>
      <c r="S831" t="str">
        <f t="shared" si="161"/>
        <v/>
      </c>
      <c r="T831" t="str">
        <f t="shared" si="162"/>
        <v/>
      </c>
      <c r="U831" t="str">
        <f t="shared" si="163"/>
        <v/>
      </c>
      <c r="V831" t="str">
        <f t="shared" si="164"/>
        <v/>
      </c>
      <c r="W831" t="str">
        <f t="shared" si="165"/>
        <v/>
      </c>
      <c r="X831" t="str">
        <f t="shared" si="166"/>
        <v>T000040033</v>
      </c>
      <c r="Y831" t="str">
        <f t="shared" si="167"/>
        <v>KA HPI Siklós bér</v>
      </c>
      <c r="Z831" t="str">
        <f t="shared" si="168"/>
        <v>kell</v>
      </c>
      <c r="AA831" t="str">
        <f>IF(L831&lt;&gt;"0006","nem kell",IF(AND(VLOOKUP($A831,pü_tétel_csop!$A:$B,1,1)&lt;=$A831,VLOOKUP($A831,pü_tétel_csop!$A:$B,2,1)&gt;=$A831),VLOOKUP($A831,pü_tétel_csop!$A:$D,4,1),"nincs besorolva"))</f>
        <v>nem kell</v>
      </c>
    </row>
    <row r="832" spans="1:27" x14ac:dyDescent="0.25">
      <c r="A832" s="20" t="s">
        <v>2406</v>
      </c>
      <c r="B832" s="20" t="s">
        <v>2407</v>
      </c>
      <c r="C832" s="20" t="s">
        <v>2408</v>
      </c>
      <c r="D832" s="20" t="s">
        <v>1240</v>
      </c>
      <c r="E832" s="20" t="s">
        <v>1240</v>
      </c>
      <c r="F832" s="20" t="s">
        <v>1241</v>
      </c>
      <c r="G832" s="20" t="s">
        <v>1242</v>
      </c>
      <c r="H832" s="20" t="s">
        <v>1243</v>
      </c>
      <c r="I832" s="20" t="s">
        <v>1240</v>
      </c>
      <c r="J832" s="20" t="s">
        <v>1240</v>
      </c>
      <c r="K832" s="20" t="s">
        <v>1664</v>
      </c>
      <c r="L832" s="20" t="s">
        <v>1609</v>
      </c>
      <c r="M832" s="21">
        <v>45643</v>
      </c>
      <c r="N832" t="str">
        <f t="shared" si="156"/>
        <v/>
      </c>
      <c r="O832" t="str">
        <f t="shared" si="157"/>
        <v/>
      </c>
      <c r="P832" t="str">
        <f t="shared" si="158"/>
        <v/>
      </c>
      <c r="Q832" t="str">
        <f t="shared" si="159"/>
        <v/>
      </c>
      <c r="R832" t="str">
        <f t="shared" si="160"/>
        <v/>
      </c>
      <c r="S832" t="str">
        <f t="shared" si="161"/>
        <v/>
      </c>
      <c r="T832" t="str">
        <f t="shared" si="162"/>
        <v/>
      </c>
      <c r="U832" t="str">
        <f t="shared" si="163"/>
        <v/>
      </c>
      <c r="V832" t="str">
        <f t="shared" si="164"/>
        <v/>
      </c>
      <c r="W832" t="str">
        <f t="shared" si="165"/>
        <v/>
      </c>
      <c r="X832" t="str">
        <f t="shared" si="166"/>
        <v>T000040034</v>
      </c>
      <c r="Y832" t="str">
        <f t="shared" si="167"/>
        <v>KA HPI Siklós járulék</v>
      </c>
      <c r="Z832" t="str">
        <f t="shared" si="168"/>
        <v>kell</v>
      </c>
      <c r="AA832" t="str">
        <f>IF(L832&lt;&gt;"0006","nem kell",IF(AND(VLOOKUP($A832,pü_tétel_csop!$A:$B,1,1)&lt;=$A832,VLOOKUP($A832,pü_tétel_csop!$A:$B,2,1)&gt;=$A832),VLOOKUP($A832,pü_tétel_csop!$A:$D,4,1),"nincs besorolva"))</f>
        <v>nem kell</v>
      </c>
    </row>
    <row r="833" spans="1:27" x14ac:dyDescent="0.25">
      <c r="A833" s="20" t="s">
        <v>2409</v>
      </c>
      <c r="B833" s="20" t="s">
        <v>2410</v>
      </c>
      <c r="C833" s="20" t="s">
        <v>2410</v>
      </c>
      <c r="D833" s="20" t="s">
        <v>1240</v>
      </c>
      <c r="E833" s="20" t="s">
        <v>1240</v>
      </c>
      <c r="F833" s="20" t="s">
        <v>1241</v>
      </c>
      <c r="G833" s="20" t="s">
        <v>1242</v>
      </c>
      <c r="H833" s="20" t="s">
        <v>1243</v>
      </c>
      <c r="I833" s="20" t="s">
        <v>1240</v>
      </c>
      <c r="J833" s="20" t="s">
        <v>1240</v>
      </c>
      <c r="K833" s="20" t="s">
        <v>1664</v>
      </c>
      <c r="L833" s="20" t="s">
        <v>1609</v>
      </c>
      <c r="M833" s="21">
        <v>45643</v>
      </c>
      <c r="N833" t="str">
        <f t="shared" si="156"/>
        <v/>
      </c>
      <c r="O833" t="str">
        <f t="shared" si="157"/>
        <v/>
      </c>
      <c r="P833" t="str">
        <f t="shared" si="158"/>
        <v/>
      </c>
      <c r="Q833" t="str">
        <f t="shared" si="159"/>
        <v/>
      </c>
      <c r="R833" t="str">
        <f t="shared" si="160"/>
        <v/>
      </c>
      <c r="S833" t="str">
        <f t="shared" si="161"/>
        <v/>
      </c>
      <c r="T833" t="str">
        <f t="shared" si="162"/>
        <v/>
      </c>
      <c r="U833" t="str">
        <f t="shared" si="163"/>
        <v/>
      </c>
      <c r="V833" t="str">
        <f t="shared" si="164"/>
        <v/>
      </c>
      <c r="W833" t="str">
        <f t="shared" si="165"/>
        <v/>
      </c>
      <c r="X833" t="str">
        <f t="shared" si="166"/>
        <v>T000040035</v>
      </c>
      <c r="Y833" t="str">
        <f t="shared" si="167"/>
        <v>KA KKI Siklós bér</v>
      </c>
      <c r="Z833" t="str">
        <f t="shared" si="168"/>
        <v>kell</v>
      </c>
      <c r="AA833" t="str">
        <f>IF(L833&lt;&gt;"0006","nem kell",IF(AND(VLOOKUP($A833,pü_tétel_csop!$A:$B,1,1)&lt;=$A833,VLOOKUP($A833,pü_tétel_csop!$A:$B,2,1)&gt;=$A833),VLOOKUP($A833,pü_tétel_csop!$A:$D,4,1),"nincs besorolva"))</f>
        <v>nem kell</v>
      </c>
    </row>
    <row r="834" spans="1:27" x14ac:dyDescent="0.25">
      <c r="A834" s="20" t="s">
        <v>2411</v>
      </c>
      <c r="B834" s="20" t="s">
        <v>2412</v>
      </c>
      <c r="C834" s="20" t="s">
        <v>2413</v>
      </c>
      <c r="D834" s="20" t="s">
        <v>1240</v>
      </c>
      <c r="E834" s="20" t="s">
        <v>1240</v>
      </c>
      <c r="F834" s="20" t="s">
        <v>1241</v>
      </c>
      <c r="G834" s="20" t="s">
        <v>1242</v>
      </c>
      <c r="H834" s="20" t="s">
        <v>1243</v>
      </c>
      <c r="I834" s="20" t="s">
        <v>1240</v>
      </c>
      <c r="J834" s="20" t="s">
        <v>1240</v>
      </c>
      <c r="K834" s="20" t="s">
        <v>1664</v>
      </c>
      <c r="L834" s="20" t="s">
        <v>1609</v>
      </c>
      <c r="M834" s="21">
        <v>45643</v>
      </c>
      <c r="N834" t="str">
        <f t="shared" ref="N834:N897" si="169">IF(VALUE($L834)=VALUE(LEFT(N$1,1)),$A834,"")</f>
        <v/>
      </c>
      <c r="O834" t="str">
        <f t="shared" ref="O834:O851" si="170">IFERROR(VLOOKUP(N834,$A:$B,2,0),"")</f>
        <v/>
      </c>
      <c r="P834" t="str">
        <f t="shared" ref="P834:P850" si="171">IF(VALUE($L834)=VALUE(LEFT(P$1,1)),$A834,IF(N834="","",VLOOKUP($I834,$A:$B,1,0)))</f>
        <v/>
      </c>
      <c r="Q834" t="str">
        <f t="shared" ref="Q834:Q851" si="172">IFERROR(VLOOKUP(P834,$A:$B,2,0),"")</f>
        <v/>
      </c>
      <c r="R834" t="str">
        <f t="shared" ref="R834:R850" si="173">IF(VALUE($L834)=VALUE(LEFT(R$1,1)),$A834,IF(P834="","",VLOOKUP(P834,$A:$I,9,0)))</f>
        <v/>
      </c>
      <c r="S834" t="str">
        <f t="shared" ref="S834:S851" si="174">IFERROR(VLOOKUP(R834,$A:$B,2,0),"")</f>
        <v/>
      </c>
      <c r="T834" t="str">
        <f t="shared" ref="T834:T850" si="175">IF(VALUE($L834)=VALUE(LEFT(T$1,1)),$A834,IF(R834="","",VLOOKUP(R834,$A:$I,9,0)))</f>
        <v/>
      </c>
      <c r="U834" t="str">
        <f t="shared" ref="U834:U851" si="176">IFERROR(VLOOKUP(T834,$A:$B,2,0),"")</f>
        <v/>
      </c>
      <c r="V834" t="str">
        <f t="shared" ref="V834:V850" si="177">IF(VALUE($L834)=VALUE(LEFT(V$1,1)),$A834,IF(T834="","",VLOOKUP(T834,$A:$I,9,0)))</f>
        <v/>
      </c>
      <c r="W834" t="str">
        <f t="shared" ref="W834:W851" si="178">IFERROR(VLOOKUP(V834,$A:$B,2,0),"")</f>
        <v/>
      </c>
      <c r="X834" t="str">
        <f t="shared" ref="X834:X850" si="179">IF(VALUE($L834)=VALUE(LEFT(X$1,1)),$A834,IF(V834="","",VLOOKUP(V834,$A:$I,9,0)))</f>
        <v>T000040036</v>
      </c>
      <c r="Y834" t="str">
        <f t="shared" ref="Y834:Y851" si="180">IFERROR(VLOOKUP(X834,$A:$B,2,0),"")</f>
        <v>KA KKI Siklós járulék</v>
      </c>
      <c r="Z834" t="str">
        <f t="shared" ref="Z834:Z850" si="181">IF(ISERROR(VLOOKUP(A834,$I:$I,1,0)),"kell","nem kell")</f>
        <v>kell</v>
      </c>
      <c r="AA834" t="str">
        <f>IF(L834&lt;&gt;"0006","nem kell",IF(AND(VLOOKUP($A834,pü_tétel_csop!$A:$B,1,1)&lt;=$A834,VLOOKUP($A834,pü_tétel_csop!$A:$B,2,1)&gt;=$A834),VLOOKUP($A834,pü_tétel_csop!$A:$D,4,1),"nincs besorolva"))</f>
        <v>nem kell</v>
      </c>
    </row>
    <row r="835" spans="1:27" x14ac:dyDescent="0.25">
      <c r="A835" s="20" t="s">
        <v>2414</v>
      </c>
      <c r="B835" s="20" t="s">
        <v>2415</v>
      </c>
      <c r="C835" s="20" t="s">
        <v>2415</v>
      </c>
      <c r="D835" s="20" t="s">
        <v>1240</v>
      </c>
      <c r="E835" s="20" t="s">
        <v>1240</v>
      </c>
      <c r="F835" s="20" t="s">
        <v>1241</v>
      </c>
      <c r="G835" s="20" t="s">
        <v>1242</v>
      </c>
      <c r="H835" s="20" t="s">
        <v>1243</v>
      </c>
      <c r="I835" s="20" t="s">
        <v>1240</v>
      </c>
      <c r="J835" s="20" t="s">
        <v>1240</v>
      </c>
      <c r="K835" s="20" t="s">
        <v>1664</v>
      </c>
      <c r="L835" s="20" t="s">
        <v>1609</v>
      </c>
      <c r="M835" s="21">
        <v>45643</v>
      </c>
      <c r="N835" t="str">
        <f t="shared" si="169"/>
        <v/>
      </c>
      <c r="O835" t="str">
        <f t="shared" si="170"/>
        <v/>
      </c>
      <c r="P835" t="str">
        <f t="shared" si="171"/>
        <v/>
      </c>
      <c r="Q835" t="str">
        <f t="shared" si="172"/>
        <v/>
      </c>
      <c r="R835" t="str">
        <f t="shared" si="173"/>
        <v/>
      </c>
      <c r="S835" t="str">
        <f t="shared" si="174"/>
        <v/>
      </c>
      <c r="T835" t="str">
        <f t="shared" si="175"/>
        <v/>
      </c>
      <c r="U835" t="str">
        <f t="shared" si="176"/>
        <v/>
      </c>
      <c r="V835" t="str">
        <f t="shared" si="177"/>
        <v/>
      </c>
      <c r="W835" t="str">
        <f t="shared" si="178"/>
        <v/>
      </c>
      <c r="X835" t="str">
        <f t="shared" si="179"/>
        <v>T000040037</v>
      </c>
      <c r="Y835" t="str">
        <f t="shared" si="180"/>
        <v>KA IG Siklós bér</v>
      </c>
      <c r="Z835" t="str">
        <f t="shared" si="181"/>
        <v>kell</v>
      </c>
      <c r="AA835" t="str">
        <f>IF(L835&lt;&gt;"0006","nem kell",IF(AND(VLOOKUP($A835,pü_tétel_csop!$A:$B,1,1)&lt;=$A835,VLOOKUP($A835,pü_tétel_csop!$A:$B,2,1)&gt;=$A835),VLOOKUP($A835,pü_tétel_csop!$A:$D,4,1),"nincs besorolva"))</f>
        <v>nem kell</v>
      </c>
    </row>
    <row r="836" spans="1:27" x14ac:dyDescent="0.25">
      <c r="A836" s="20" t="s">
        <v>2416</v>
      </c>
      <c r="B836" s="20" t="s">
        <v>2417</v>
      </c>
      <c r="C836" s="20" t="s">
        <v>2418</v>
      </c>
      <c r="D836" s="20" t="s">
        <v>1240</v>
      </c>
      <c r="E836" s="20" t="s">
        <v>1240</v>
      </c>
      <c r="F836" s="20" t="s">
        <v>1241</v>
      </c>
      <c r="G836" s="20" t="s">
        <v>1242</v>
      </c>
      <c r="H836" s="20" t="s">
        <v>1243</v>
      </c>
      <c r="I836" s="20" t="s">
        <v>1240</v>
      </c>
      <c r="J836" s="20" t="s">
        <v>1240</v>
      </c>
      <c r="K836" s="20" t="s">
        <v>1664</v>
      </c>
      <c r="L836" s="20" t="s">
        <v>1609</v>
      </c>
      <c r="M836" s="21">
        <v>45643</v>
      </c>
      <c r="N836" t="str">
        <f t="shared" si="169"/>
        <v/>
      </c>
      <c r="O836" t="str">
        <f t="shared" si="170"/>
        <v/>
      </c>
      <c r="P836" t="str">
        <f t="shared" si="171"/>
        <v/>
      </c>
      <c r="Q836" t="str">
        <f t="shared" si="172"/>
        <v/>
      </c>
      <c r="R836" t="str">
        <f t="shared" si="173"/>
        <v/>
      </c>
      <c r="S836" t="str">
        <f t="shared" si="174"/>
        <v/>
      </c>
      <c r="T836" t="str">
        <f t="shared" si="175"/>
        <v/>
      </c>
      <c r="U836" t="str">
        <f t="shared" si="176"/>
        <v/>
      </c>
      <c r="V836" t="str">
        <f t="shared" si="177"/>
        <v/>
      </c>
      <c r="W836" t="str">
        <f t="shared" si="178"/>
        <v/>
      </c>
      <c r="X836" t="str">
        <f t="shared" si="179"/>
        <v>T000040038</v>
      </c>
      <c r="Y836" t="str">
        <f t="shared" si="180"/>
        <v>KA IG Siklós járulék</v>
      </c>
      <c r="Z836" t="str">
        <f t="shared" si="181"/>
        <v>kell</v>
      </c>
      <c r="AA836" t="str">
        <f>IF(L836&lt;&gt;"0006","nem kell",IF(AND(VLOOKUP($A836,pü_tétel_csop!$A:$B,1,1)&lt;=$A836,VLOOKUP($A836,pü_tétel_csop!$A:$B,2,1)&gt;=$A836),VLOOKUP($A836,pü_tétel_csop!$A:$D,4,1),"nincs besorolva"))</f>
        <v>nem kell</v>
      </c>
    </row>
    <row r="837" spans="1:27" x14ac:dyDescent="0.25">
      <c r="A837" s="20" t="s">
        <v>2419</v>
      </c>
      <c r="B837" s="20" t="s">
        <v>2420</v>
      </c>
      <c r="C837" s="20" t="s">
        <v>2420</v>
      </c>
      <c r="D837" s="20" t="s">
        <v>1240</v>
      </c>
      <c r="E837" s="20" t="s">
        <v>1240</v>
      </c>
      <c r="F837" s="20" t="s">
        <v>1241</v>
      </c>
      <c r="G837" s="20" t="s">
        <v>1242</v>
      </c>
      <c r="H837" s="20" t="s">
        <v>1243</v>
      </c>
      <c r="I837" s="20" t="s">
        <v>1240</v>
      </c>
      <c r="J837" s="20" t="s">
        <v>1240</v>
      </c>
      <c r="K837" s="20" t="s">
        <v>1664</v>
      </c>
      <c r="L837" s="20" t="s">
        <v>1609</v>
      </c>
      <c r="M837" s="21">
        <v>45643</v>
      </c>
      <c r="N837" t="str">
        <f t="shared" si="169"/>
        <v/>
      </c>
      <c r="O837" t="str">
        <f t="shared" si="170"/>
        <v/>
      </c>
      <c r="P837" t="str">
        <f t="shared" si="171"/>
        <v/>
      </c>
      <c r="Q837" t="str">
        <f t="shared" si="172"/>
        <v/>
      </c>
      <c r="R837" t="str">
        <f t="shared" si="173"/>
        <v/>
      </c>
      <c r="S837" t="str">
        <f t="shared" si="174"/>
        <v/>
      </c>
      <c r="T837" t="str">
        <f t="shared" si="175"/>
        <v/>
      </c>
      <c r="U837" t="str">
        <f t="shared" si="176"/>
        <v/>
      </c>
      <c r="V837" t="str">
        <f t="shared" si="177"/>
        <v/>
      </c>
      <c r="W837" t="str">
        <f t="shared" si="178"/>
        <v/>
      </c>
      <c r="X837" t="str">
        <f t="shared" si="179"/>
        <v>T000040039</v>
      </c>
      <c r="Y837" t="str">
        <f t="shared" si="180"/>
        <v>KA BI Siklós bér</v>
      </c>
      <c r="Z837" t="str">
        <f t="shared" si="181"/>
        <v>kell</v>
      </c>
      <c r="AA837" t="str">
        <f>IF(L837&lt;&gt;"0006","nem kell",IF(AND(VLOOKUP($A837,pü_tétel_csop!$A:$B,1,1)&lt;=$A837,VLOOKUP($A837,pü_tétel_csop!$A:$B,2,1)&gt;=$A837),VLOOKUP($A837,pü_tétel_csop!$A:$D,4,1),"nincs besorolva"))</f>
        <v>nem kell</v>
      </c>
    </row>
    <row r="838" spans="1:27" x14ac:dyDescent="0.25">
      <c r="A838" s="20" t="s">
        <v>2421</v>
      </c>
      <c r="B838" s="20" t="s">
        <v>2422</v>
      </c>
      <c r="C838" s="20" t="s">
        <v>2423</v>
      </c>
      <c r="D838" s="20" t="s">
        <v>1240</v>
      </c>
      <c r="E838" s="20" t="s">
        <v>1240</v>
      </c>
      <c r="F838" s="20" t="s">
        <v>1241</v>
      </c>
      <c r="G838" s="20" t="s">
        <v>1242</v>
      </c>
      <c r="H838" s="20" t="s">
        <v>1243</v>
      </c>
      <c r="I838" s="20" t="s">
        <v>1240</v>
      </c>
      <c r="J838" s="20" t="s">
        <v>1240</v>
      </c>
      <c r="K838" s="20" t="s">
        <v>1664</v>
      </c>
      <c r="L838" s="20" t="s">
        <v>1609</v>
      </c>
      <c r="M838" s="21">
        <v>45643</v>
      </c>
      <c r="N838" t="str">
        <f t="shared" si="169"/>
        <v/>
      </c>
      <c r="O838" t="str">
        <f t="shared" si="170"/>
        <v/>
      </c>
      <c r="P838" t="str">
        <f t="shared" si="171"/>
        <v/>
      </c>
      <c r="Q838" t="str">
        <f t="shared" si="172"/>
        <v/>
      </c>
      <c r="R838" t="str">
        <f t="shared" si="173"/>
        <v/>
      </c>
      <c r="S838" t="str">
        <f t="shared" si="174"/>
        <v/>
      </c>
      <c r="T838" t="str">
        <f t="shared" si="175"/>
        <v/>
      </c>
      <c r="U838" t="str">
        <f t="shared" si="176"/>
        <v/>
      </c>
      <c r="V838" t="str">
        <f t="shared" si="177"/>
        <v/>
      </c>
      <c r="W838" t="str">
        <f t="shared" si="178"/>
        <v/>
      </c>
      <c r="X838" t="str">
        <f t="shared" si="179"/>
        <v>T000040040</v>
      </c>
      <c r="Y838" t="str">
        <f t="shared" si="180"/>
        <v>KA BI Siklós járulék</v>
      </c>
      <c r="Z838" t="str">
        <f t="shared" si="181"/>
        <v>kell</v>
      </c>
      <c r="AA838" t="str">
        <f>IF(L838&lt;&gt;"0006","nem kell",IF(AND(VLOOKUP($A838,pü_tétel_csop!$A:$B,1,1)&lt;=$A838,VLOOKUP($A838,pü_tétel_csop!$A:$B,2,1)&gt;=$A838),VLOOKUP($A838,pü_tétel_csop!$A:$D,4,1),"nincs besorolva"))</f>
        <v>nem kell</v>
      </c>
    </row>
    <row r="839" spans="1:27" x14ac:dyDescent="0.25">
      <c r="A839" s="20" t="s">
        <v>2424</v>
      </c>
      <c r="B839" s="20" t="s">
        <v>2425</v>
      </c>
      <c r="C839" s="20" t="s">
        <v>2425</v>
      </c>
      <c r="D839" s="20" t="s">
        <v>1240</v>
      </c>
      <c r="E839" s="20" t="s">
        <v>1240</v>
      </c>
      <c r="F839" s="20" t="s">
        <v>1241</v>
      </c>
      <c r="G839" s="20" t="s">
        <v>1242</v>
      </c>
      <c r="H839" s="20" t="s">
        <v>1243</v>
      </c>
      <c r="I839" s="20" t="s">
        <v>1240</v>
      </c>
      <c r="J839" s="20" t="s">
        <v>1240</v>
      </c>
      <c r="K839" s="20" t="s">
        <v>1664</v>
      </c>
      <c r="L839" s="20" t="s">
        <v>1609</v>
      </c>
      <c r="M839" s="21">
        <v>45643</v>
      </c>
      <c r="N839" t="str">
        <f t="shared" si="169"/>
        <v/>
      </c>
      <c r="O839" t="str">
        <f t="shared" si="170"/>
        <v/>
      </c>
      <c r="P839" t="str">
        <f t="shared" si="171"/>
        <v/>
      </c>
      <c r="Q839" t="str">
        <f t="shared" si="172"/>
        <v/>
      </c>
      <c r="R839" t="str">
        <f t="shared" si="173"/>
        <v/>
      </c>
      <c r="S839" t="str">
        <f t="shared" si="174"/>
        <v/>
      </c>
      <c r="T839" t="str">
        <f t="shared" si="175"/>
        <v/>
      </c>
      <c r="U839" t="str">
        <f t="shared" si="176"/>
        <v/>
      </c>
      <c r="V839" t="str">
        <f t="shared" si="177"/>
        <v/>
      </c>
      <c r="W839" t="str">
        <f t="shared" si="178"/>
        <v/>
      </c>
      <c r="X839" t="str">
        <f t="shared" si="179"/>
        <v>T000040041</v>
      </c>
      <c r="Y839" t="str">
        <f t="shared" si="180"/>
        <v>KA ÜBI Siklós bér</v>
      </c>
      <c r="Z839" t="str">
        <f t="shared" si="181"/>
        <v>kell</v>
      </c>
      <c r="AA839" t="str">
        <f>IF(L839&lt;&gt;"0006","nem kell",IF(AND(VLOOKUP($A839,pü_tétel_csop!$A:$B,1,1)&lt;=$A839,VLOOKUP($A839,pü_tétel_csop!$A:$B,2,1)&gt;=$A839),VLOOKUP($A839,pü_tétel_csop!$A:$D,4,1),"nincs besorolva"))</f>
        <v>nem kell</v>
      </c>
    </row>
    <row r="840" spans="1:27" x14ac:dyDescent="0.25">
      <c r="A840" s="20" t="s">
        <v>2426</v>
      </c>
      <c r="B840" s="20" t="s">
        <v>2427</v>
      </c>
      <c r="C840" s="20" t="s">
        <v>2428</v>
      </c>
      <c r="D840" s="20" t="s">
        <v>1240</v>
      </c>
      <c r="E840" s="20" t="s">
        <v>1240</v>
      </c>
      <c r="F840" s="20" t="s">
        <v>1241</v>
      </c>
      <c r="G840" s="20" t="s">
        <v>1242</v>
      </c>
      <c r="H840" s="20" t="s">
        <v>1243</v>
      </c>
      <c r="I840" s="20" t="s">
        <v>1240</v>
      </c>
      <c r="J840" s="20" t="s">
        <v>1240</v>
      </c>
      <c r="K840" s="20" t="s">
        <v>1664</v>
      </c>
      <c r="L840" s="20" t="s">
        <v>1609</v>
      </c>
      <c r="M840" s="21">
        <v>45643</v>
      </c>
      <c r="N840" t="str">
        <f t="shared" si="169"/>
        <v/>
      </c>
      <c r="O840" t="str">
        <f t="shared" si="170"/>
        <v/>
      </c>
      <c r="P840" t="str">
        <f t="shared" si="171"/>
        <v/>
      </c>
      <c r="Q840" t="str">
        <f t="shared" si="172"/>
        <v/>
      </c>
      <c r="R840" t="str">
        <f t="shared" si="173"/>
        <v/>
      </c>
      <c r="S840" t="str">
        <f t="shared" si="174"/>
        <v/>
      </c>
      <c r="T840" t="str">
        <f t="shared" si="175"/>
        <v/>
      </c>
      <c r="U840" t="str">
        <f t="shared" si="176"/>
        <v/>
      </c>
      <c r="V840" t="str">
        <f t="shared" si="177"/>
        <v/>
      </c>
      <c r="W840" t="str">
        <f t="shared" si="178"/>
        <v/>
      </c>
      <c r="X840" t="str">
        <f t="shared" si="179"/>
        <v>T000040042</v>
      </c>
      <c r="Y840" t="str">
        <f t="shared" si="180"/>
        <v>KA ÜBI Siklós járulék</v>
      </c>
      <c r="Z840" t="str">
        <f t="shared" si="181"/>
        <v>kell</v>
      </c>
      <c r="AA840" t="str">
        <f>IF(L840&lt;&gt;"0006","nem kell",IF(AND(VLOOKUP($A840,pü_tétel_csop!$A:$B,1,1)&lt;=$A840,VLOOKUP($A840,pü_tétel_csop!$A:$B,2,1)&gt;=$A840),VLOOKUP($A840,pü_tétel_csop!$A:$D,4,1),"nincs besorolva"))</f>
        <v>nem kell</v>
      </c>
    </row>
    <row r="841" spans="1:27" x14ac:dyDescent="0.25">
      <c r="A841" s="20" t="s">
        <v>2463</v>
      </c>
      <c r="B841" s="20" t="s">
        <v>2464</v>
      </c>
      <c r="C841" s="20" t="s">
        <v>2464</v>
      </c>
      <c r="D841" s="20" t="s">
        <v>1240</v>
      </c>
      <c r="E841" s="20" t="s">
        <v>1240</v>
      </c>
      <c r="F841" s="20" t="s">
        <v>1241</v>
      </c>
      <c r="G841" s="20" t="s">
        <v>1242</v>
      </c>
      <c r="H841" s="20" t="s">
        <v>1243</v>
      </c>
      <c r="I841" s="20" t="s">
        <v>1240</v>
      </c>
      <c r="J841" s="20" t="s">
        <v>1240</v>
      </c>
      <c r="K841" s="20" t="s">
        <v>1664</v>
      </c>
      <c r="L841" s="20" t="s">
        <v>1609</v>
      </c>
      <c r="M841" s="21">
        <v>45764</v>
      </c>
      <c r="N841" t="str">
        <f t="shared" si="169"/>
        <v/>
      </c>
      <c r="O841" t="str">
        <f t="shared" si="170"/>
        <v/>
      </c>
      <c r="P841" t="str">
        <f t="shared" si="171"/>
        <v/>
      </c>
      <c r="Q841" t="str">
        <f t="shared" si="172"/>
        <v/>
      </c>
      <c r="R841" t="str">
        <f t="shared" si="173"/>
        <v/>
      </c>
      <c r="S841" t="str">
        <f t="shared" si="174"/>
        <v/>
      </c>
      <c r="T841" t="str">
        <f t="shared" si="175"/>
        <v/>
      </c>
      <c r="U841" t="str">
        <f t="shared" si="176"/>
        <v/>
      </c>
      <c r="V841" t="str">
        <f t="shared" si="177"/>
        <v/>
      </c>
      <c r="W841" t="str">
        <f t="shared" si="178"/>
        <v/>
      </c>
      <c r="X841" t="str">
        <f t="shared" si="179"/>
        <v>T000040043</v>
      </c>
      <c r="Y841" t="str">
        <f t="shared" si="180"/>
        <v>KA BI Komló bér</v>
      </c>
      <c r="Z841" t="str">
        <f t="shared" si="181"/>
        <v>kell</v>
      </c>
      <c r="AA841" t="str">
        <f>IF(L841&lt;&gt;"0006","nem kell",IF(AND(VLOOKUP($A841,pü_tétel_csop!$A:$B,1,1)&lt;=$A841,VLOOKUP($A841,pü_tétel_csop!$A:$B,2,1)&gt;=$A841),VLOOKUP($A841,pü_tétel_csop!$A:$D,4,1),"nincs besorolva"))</f>
        <v>nem kell</v>
      </c>
    </row>
    <row r="842" spans="1:27" x14ac:dyDescent="0.25">
      <c r="A842" s="20" t="s">
        <v>2465</v>
      </c>
      <c r="B842" s="20" t="s">
        <v>2466</v>
      </c>
      <c r="C842" s="20" t="s">
        <v>2466</v>
      </c>
      <c r="D842" s="20" t="s">
        <v>1240</v>
      </c>
      <c r="E842" s="20" t="s">
        <v>1240</v>
      </c>
      <c r="F842" s="20" t="s">
        <v>1241</v>
      </c>
      <c r="G842" s="20" t="s">
        <v>1242</v>
      </c>
      <c r="H842" s="20" t="s">
        <v>1243</v>
      </c>
      <c r="I842" s="20" t="s">
        <v>1240</v>
      </c>
      <c r="J842" s="20" t="s">
        <v>1240</v>
      </c>
      <c r="K842" s="20" t="s">
        <v>1664</v>
      </c>
      <c r="L842" s="20" t="s">
        <v>1609</v>
      </c>
      <c r="M842" s="21">
        <v>45764</v>
      </c>
      <c r="N842" t="str">
        <f t="shared" si="169"/>
        <v/>
      </c>
      <c r="O842" t="str">
        <f t="shared" si="170"/>
        <v/>
      </c>
      <c r="P842" t="str">
        <f t="shared" si="171"/>
        <v/>
      </c>
      <c r="Q842" t="str">
        <f t="shared" si="172"/>
        <v/>
      </c>
      <c r="R842" t="str">
        <f t="shared" si="173"/>
        <v/>
      </c>
      <c r="S842" t="str">
        <f t="shared" si="174"/>
        <v/>
      </c>
      <c r="T842" t="str">
        <f t="shared" si="175"/>
        <v/>
      </c>
      <c r="U842" t="str">
        <f t="shared" si="176"/>
        <v/>
      </c>
      <c r="V842" t="str">
        <f t="shared" si="177"/>
        <v/>
      </c>
      <c r="W842" t="str">
        <f t="shared" si="178"/>
        <v/>
      </c>
      <c r="X842" t="str">
        <f t="shared" si="179"/>
        <v>T000040044</v>
      </c>
      <c r="Y842" t="str">
        <f t="shared" si="180"/>
        <v>KA BI Komló járulék</v>
      </c>
      <c r="Z842" t="str">
        <f t="shared" si="181"/>
        <v>kell</v>
      </c>
      <c r="AA842" t="str">
        <f>IF(L842&lt;&gt;"0006","nem kell",IF(AND(VLOOKUP($A842,pü_tétel_csop!$A:$B,1,1)&lt;=$A842,VLOOKUP($A842,pü_tétel_csop!$A:$B,2,1)&gt;=$A842),VLOOKUP($A842,pü_tétel_csop!$A:$D,4,1),"nincs besorolva"))</f>
        <v>nem kell</v>
      </c>
    </row>
    <row r="843" spans="1:27" x14ac:dyDescent="0.25">
      <c r="A843" s="20" t="s">
        <v>2467</v>
      </c>
      <c r="B843" s="20" t="s">
        <v>2468</v>
      </c>
      <c r="C843" s="20" t="s">
        <v>2468</v>
      </c>
      <c r="D843" s="20" t="s">
        <v>1240</v>
      </c>
      <c r="E843" s="20" t="s">
        <v>1240</v>
      </c>
      <c r="F843" s="20" t="s">
        <v>1241</v>
      </c>
      <c r="G843" s="20" t="s">
        <v>1242</v>
      </c>
      <c r="H843" s="20" t="s">
        <v>1243</v>
      </c>
      <c r="I843" s="20" t="s">
        <v>1240</v>
      </c>
      <c r="J843" s="20" t="s">
        <v>1240</v>
      </c>
      <c r="K843" s="20" t="s">
        <v>1664</v>
      </c>
      <c r="L843" s="20" t="s">
        <v>1609</v>
      </c>
      <c r="M843" s="21">
        <v>45764</v>
      </c>
      <c r="N843" t="str">
        <f t="shared" si="169"/>
        <v/>
      </c>
      <c r="O843" t="str">
        <f t="shared" si="170"/>
        <v/>
      </c>
      <c r="P843" t="str">
        <f t="shared" si="171"/>
        <v/>
      </c>
      <c r="Q843" t="str">
        <f t="shared" si="172"/>
        <v/>
      </c>
      <c r="R843" t="str">
        <f t="shared" si="173"/>
        <v/>
      </c>
      <c r="S843" t="str">
        <f t="shared" si="174"/>
        <v/>
      </c>
      <c r="T843" t="str">
        <f t="shared" si="175"/>
        <v/>
      </c>
      <c r="U843" t="str">
        <f t="shared" si="176"/>
        <v/>
      </c>
      <c r="V843" t="str">
        <f t="shared" si="177"/>
        <v/>
      </c>
      <c r="W843" t="str">
        <f t="shared" si="178"/>
        <v/>
      </c>
      <c r="X843" t="str">
        <f t="shared" si="179"/>
        <v>T000040045</v>
      </c>
      <c r="Y843" t="str">
        <f t="shared" si="180"/>
        <v>KA BI Mohács bér</v>
      </c>
      <c r="Z843" t="str">
        <f t="shared" si="181"/>
        <v>kell</v>
      </c>
      <c r="AA843" t="str">
        <f>IF(L843&lt;&gt;"0006","nem kell",IF(AND(VLOOKUP($A843,pü_tétel_csop!$A:$B,1,1)&lt;=$A843,VLOOKUP($A843,pü_tétel_csop!$A:$B,2,1)&gt;=$A843),VLOOKUP($A843,pü_tétel_csop!$A:$D,4,1),"nincs besorolva"))</f>
        <v>nem kell</v>
      </c>
    </row>
    <row r="844" spans="1:27" x14ac:dyDescent="0.25">
      <c r="A844" s="20" t="s">
        <v>2469</v>
      </c>
      <c r="B844" s="20" t="s">
        <v>2470</v>
      </c>
      <c r="C844" s="20" t="s">
        <v>2470</v>
      </c>
      <c r="D844" s="20" t="s">
        <v>1240</v>
      </c>
      <c r="E844" s="20" t="s">
        <v>1240</v>
      </c>
      <c r="F844" s="20" t="s">
        <v>1241</v>
      </c>
      <c r="G844" s="20" t="s">
        <v>1242</v>
      </c>
      <c r="H844" s="20" t="s">
        <v>1243</v>
      </c>
      <c r="I844" s="20" t="s">
        <v>1240</v>
      </c>
      <c r="J844" s="20" t="s">
        <v>1240</v>
      </c>
      <c r="K844" s="20" t="s">
        <v>1664</v>
      </c>
      <c r="L844" s="20" t="s">
        <v>1609</v>
      </c>
      <c r="M844" s="21">
        <v>45764</v>
      </c>
      <c r="N844" t="str">
        <f t="shared" si="169"/>
        <v/>
      </c>
      <c r="O844" t="str">
        <f t="shared" si="170"/>
        <v/>
      </c>
      <c r="P844" t="str">
        <f t="shared" si="171"/>
        <v/>
      </c>
      <c r="Q844" t="str">
        <f t="shared" si="172"/>
        <v/>
      </c>
      <c r="R844" t="str">
        <f t="shared" si="173"/>
        <v/>
      </c>
      <c r="S844" t="str">
        <f t="shared" si="174"/>
        <v/>
      </c>
      <c r="T844" t="str">
        <f t="shared" si="175"/>
        <v/>
      </c>
      <c r="U844" t="str">
        <f t="shared" si="176"/>
        <v/>
      </c>
      <c r="V844" t="str">
        <f t="shared" si="177"/>
        <v/>
      </c>
      <c r="W844" t="str">
        <f t="shared" si="178"/>
        <v/>
      </c>
      <c r="X844" t="str">
        <f t="shared" si="179"/>
        <v>T000040046</v>
      </c>
      <c r="Y844" t="str">
        <f t="shared" si="180"/>
        <v>KA BI Mohács járulék</v>
      </c>
      <c r="Z844" t="str">
        <f t="shared" si="181"/>
        <v>kell</v>
      </c>
      <c r="AA844" t="str">
        <f>IF(L844&lt;&gt;"0006","nem kell",IF(AND(VLOOKUP($A844,pü_tétel_csop!$A:$B,1,1)&lt;=$A844,VLOOKUP($A844,pü_tétel_csop!$A:$B,2,1)&gt;=$A844),VLOOKUP($A844,pü_tétel_csop!$A:$D,4,1),"nincs besorolva"))</f>
        <v>nem kell</v>
      </c>
    </row>
    <row r="845" spans="1:27" x14ac:dyDescent="0.25">
      <c r="A845" s="20" t="s">
        <v>2471</v>
      </c>
      <c r="B845" s="20" t="s">
        <v>2472</v>
      </c>
      <c r="C845" s="20" t="s">
        <v>2472</v>
      </c>
      <c r="D845" s="20" t="s">
        <v>1240</v>
      </c>
      <c r="E845" s="20" t="s">
        <v>1240</v>
      </c>
      <c r="F845" s="20" t="s">
        <v>1241</v>
      </c>
      <c r="G845" s="20" t="s">
        <v>1242</v>
      </c>
      <c r="H845" s="20" t="s">
        <v>1243</v>
      </c>
      <c r="I845" s="20" t="s">
        <v>1240</v>
      </c>
      <c r="J845" s="20" t="s">
        <v>1240</v>
      </c>
      <c r="K845" s="20" t="s">
        <v>1664</v>
      </c>
      <c r="L845" s="20" t="s">
        <v>1609</v>
      </c>
      <c r="M845" s="21">
        <v>45764</v>
      </c>
      <c r="N845" t="str">
        <f t="shared" si="169"/>
        <v/>
      </c>
      <c r="O845" t="str">
        <f t="shared" si="170"/>
        <v/>
      </c>
      <c r="P845" t="str">
        <f t="shared" si="171"/>
        <v/>
      </c>
      <c r="Q845" t="str">
        <f t="shared" si="172"/>
        <v/>
      </c>
      <c r="R845" t="str">
        <f t="shared" si="173"/>
        <v/>
      </c>
      <c r="S845" t="str">
        <f t="shared" si="174"/>
        <v/>
      </c>
      <c r="T845" t="str">
        <f t="shared" si="175"/>
        <v/>
      </c>
      <c r="U845" t="str">
        <f t="shared" si="176"/>
        <v/>
      </c>
      <c r="V845" t="str">
        <f t="shared" si="177"/>
        <v/>
      </c>
      <c r="W845" t="str">
        <f t="shared" si="178"/>
        <v/>
      </c>
      <c r="X845" t="str">
        <f t="shared" si="179"/>
        <v>T000040047</v>
      </c>
      <c r="Y845" t="str">
        <f t="shared" si="180"/>
        <v>KA BI Szigetvár bér</v>
      </c>
      <c r="Z845" t="str">
        <f t="shared" si="181"/>
        <v>kell</v>
      </c>
      <c r="AA845" t="str">
        <f>IF(L845&lt;&gt;"0006","nem kell",IF(AND(VLOOKUP($A845,pü_tétel_csop!$A:$B,1,1)&lt;=$A845,VLOOKUP($A845,pü_tétel_csop!$A:$B,2,1)&gt;=$A845),VLOOKUP($A845,pü_tétel_csop!$A:$D,4,1),"nincs besorolva"))</f>
        <v>nem kell</v>
      </c>
    </row>
    <row r="846" spans="1:27" x14ac:dyDescent="0.25">
      <c r="A846" s="20" t="s">
        <v>2473</v>
      </c>
      <c r="B846" s="20" t="s">
        <v>2474</v>
      </c>
      <c r="C846" s="20" t="s">
        <v>2475</v>
      </c>
      <c r="D846" s="20" t="s">
        <v>1240</v>
      </c>
      <c r="E846" s="20" t="s">
        <v>1240</v>
      </c>
      <c r="F846" s="20" t="s">
        <v>1241</v>
      </c>
      <c r="G846" s="20" t="s">
        <v>1242</v>
      </c>
      <c r="H846" s="20" t="s">
        <v>1243</v>
      </c>
      <c r="I846" s="20" t="s">
        <v>1240</v>
      </c>
      <c r="J846" s="20" t="s">
        <v>1240</v>
      </c>
      <c r="K846" s="20" t="s">
        <v>1664</v>
      </c>
      <c r="L846" s="20" t="s">
        <v>1609</v>
      </c>
      <c r="M846" s="21">
        <v>45764</v>
      </c>
      <c r="N846" t="str">
        <f t="shared" si="169"/>
        <v/>
      </c>
      <c r="O846" t="str">
        <f t="shared" si="170"/>
        <v/>
      </c>
      <c r="P846" t="str">
        <f t="shared" si="171"/>
        <v/>
      </c>
      <c r="Q846" t="str">
        <f t="shared" si="172"/>
        <v/>
      </c>
      <c r="R846" t="str">
        <f t="shared" si="173"/>
        <v/>
      </c>
      <c r="S846" t="str">
        <f t="shared" si="174"/>
        <v/>
      </c>
      <c r="T846" t="str">
        <f t="shared" si="175"/>
        <v/>
      </c>
      <c r="U846" t="str">
        <f t="shared" si="176"/>
        <v/>
      </c>
      <c r="V846" t="str">
        <f t="shared" si="177"/>
        <v/>
      </c>
      <c r="W846" t="str">
        <f t="shared" si="178"/>
        <v/>
      </c>
      <c r="X846" t="str">
        <f t="shared" si="179"/>
        <v>T000040048</v>
      </c>
      <c r="Y846" t="str">
        <f t="shared" si="180"/>
        <v>KA BI Szigetvár járulék</v>
      </c>
      <c r="Z846" t="str">
        <f t="shared" si="181"/>
        <v>kell</v>
      </c>
      <c r="AA846" t="str">
        <f>IF(L846&lt;&gt;"0006","nem kell",IF(AND(VLOOKUP($A846,pü_tétel_csop!$A:$B,1,1)&lt;=$A846,VLOOKUP($A846,pü_tétel_csop!$A:$B,2,1)&gt;=$A846),VLOOKUP($A846,pü_tétel_csop!$A:$D,4,1),"nincs besorolva"))</f>
        <v>nem kell</v>
      </c>
    </row>
    <row r="847" spans="1:27" x14ac:dyDescent="0.25">
      <c r="A847" s="20" t="s">
        <v>2476</v>
      </c>
      <c r="B847" s="20" t="s">
        <v>2477</v>
      </c>
      <c r="C847" s="20" t="s">
        <v>2477</v>
      </c>
      <c r="D847" s="20" t="s">
        <v>1240</v>
      </c>
      <c r="E847" s="20" t="s">
        <v>1240</v>
      </c>
      <c r="F847" s="20" t="s">
        <v>1241</v>
      </c>
      <c r="G847" s="20" t="s">
        <v>1242</v>
      </c>
      <c r="H847" s="20" t="s">
        <v>1243</v>
      </c>
      <c r="I847" s="20" t="s">
        <v>1240</v>
      </c>
      <c r="J847" s="20" t="s">
        <v>1240</v>
      </c>
      <c r="K847" s="20" t="s">
        <v>1664</v>
      </c>
      <c r="L847" s="20" t="s">
        <v>1609</v>
      </c>
      <c r="M847" s="21">
        <v>45764</v>
      </c>
      <c r="N847" t="str">
        <f t="shared" si="169"/>
        <v/>
      </c>
      <c r="O847" t="str">
        <f t="shared" si="170"/>
        <v/>
      </c>
      <c r="P847" t="str">
        <f t="shared" si="171"/>
        <v/>
      </c>
      <c r="Q847" t="str">
        <f t="shared" si="172"/>
        <v/>
      </c>
      <c r="R847" t="str">
        <f t="shared" si="173"/>
        <v/>
      </c>
      <c r="S847" t="str">
        <f t="shared" si="174"/>
        <v/>
      </c>
      <c r="T847" t="str">
        <f t="shared" si="175"/>
        <v/>
      </c>
      <c r="U847" t="str">
        <f t="shared" si="176"/>
        <v/>
      </c>
      <c r="V847" t="str">
        <f t="shared" si="177"/>
        <v/>
      </c>
      <c r="W847" t="str">
        <f t="shared" si="178"/>
        <v/>
      </c>
      <c r="X847" t="str">
        <f t="shared" si="179"/>
        <v>T000040049</v>
      </c>
      <c r="Y847" t="str">
        <f t="shared" si="180"/>
        <v>KA IG Komló bér</v>
      </c>
      <c r="Z847" t="str">
        <f t="shared" si="181"/>
        <v>kell</v>
      </c>
      <c r="AA847" t="str">
        <f>IF(L847&lt;&gt;"0006","nem kell",IF(AND(VLOOKUP($A847,pü_tétel_csop!$A:$B,1,1)&lt;=$A847,VLOOKUP($A847,pü_tétel_csop!$A:$B,2,1)&gt;=$A847),VLOOKUP($A847,pü_tétel_csop!$A:$D,4,1),"nincs besorolva"))</f>
        <v>nem kell</v>
      </c>
    </row>
    <row r="848" spans="1:27" x14ac:dyDescent="0.25">
      <c r="A848" s="20" t="s">
        <v>2478</v>
      </c>
      <c r="B848" s="20" t="s">
        <v>2479</v>
      </c>
      <c r="C848" s="20" t="s">
        <v>2479</v>
      </c>
      <c r="D848" s="20" t="s">
        <v>1240</v>
      </c>
      <c r="E848" s="20" t="s">
        <v>1240</v>
      </c>
      <c r="F848" s="20" t="s">
        <v>1241</v>
      </c>
      <c r="G848" s="20" t="s">
        <v>1242</v>
      </c>
      <c r="H848" s="20" t="s">
        <v>1243</v>
      </c>
      <c r="I848" s="20" t="s">
        <v>1240</v>
      </c>
      <c r="J848" s="20" t="s">
        <v>1240</v>
      </c>
      <c r="K848" s="20" t="s">
        <v>1664</v>
      </c>
      <c r="L848" s="20" t="s">
        <v>1609</v>
      </c>
      <c r="M848" s="21">
        <v>45764</v>
      </c>
      <c r="N848" t="str">
        <f t="shared" si="169"/>
        <v/>
      </c>
      <c r="O848" t="str">
        <f t="shared" si="170"/>
        <v/>
      </c>
      <c r="P848" t="str">
        <f t="shared" si="171"/>
        <v/>
      </c>
      <c r="Q848" t="str">
        <f t="shared" si="172"/>
        <v/>
      </c>
      <c r="R848" t="str">
        <f t="shared" si="173"/>
        <v/>
      </c>
      <c r="S848" t="str">
        <f t="shared" si="174"/>
        <v/>
      </c>
      <c r="T848" t="str">
        <f t="shared" si="175"/>
        <v/>
      </c>
      <c r="U848" t="str">
        <f t="shared" si="176"/>
        <v/>
      </c>
      <c r="V848" t="str">
        <f t="shared" si="177"/>
        <v/>
      </c>
      <c r="W848" t="str">
        <f t="shared" si="178"/>
        <v/>
      </c>
      <c r="X848" t="str">
        <f t="shared" si="179"/>
        <v>T000040050</v>
      </c>
      <c r="Y848" t="str">
        <f t="shared" si="180"/>
        <v>KA IG Komló járulék</v>
      </c>
      <c r="Z848" t="str">
        <f t="shared" si="181"/>
        <v>kell</v>
      </c>
      <c r="AA848" t="str">
        <f>IF(L848&lt;&gt;"0006","nem kell",IF(AND(VLOOKUP($A848,pü_tétel_csop!$A:$B,1,1)&lt;=$A848,VLOOKUP($A848,pü_tétel_csop!$A:$B,2,1)&gt;=$A848),VLOOKUP($A848,pü_tétel_csop!$A:$D,4,1),"nincs besorolva"))</f>
        <v>nem kell</v>
      </c>
    </row>
    <row r="849" spans="1:27" x14ac:dyDescent="0.25">
      <c r="A849" s="20" t="s">
        <v>2480</v>
      </c>
      <c r="B849" s="20" t="s">
        <v>2481</v>
      </c>
      <c r="C849" s="20" t="s">
        <v>2481</v>
      </c>
      <c r="D849" s="20" t="s">
        <v>1240</v>
      </c>
      <c r="E849" s="20" t="s">
        <v>1240</v>
      </c>
      <c r="F849" s="20" t="s">
        <v>1241</v>
      </c>
      <c r="G849" s="20" t="s">
        <v>1242</v>
      </c>
      <c r="H849" s="20" t="s">
        <v>1243</v>
      </c>
      <c r="I849" s="20" t="s">
        <v>1240</v>
      </c>
      <c r="J849" s="20" t="s">
        <v>1240</v>
      </c>
      <c r="K849" s="20" t="s">
        <v>1664</v>
      </c>
      <c r="L849" s="20" t="s">
        <v>1609</v>
      </c>
      <c r="M849" s="21">
        <v>45764</v>
      </c>
      <c r="N849" t="str">
        <f t="shared" si="169"/>
        <v/>
      </c>
      <c r="O849" t="str">
        <f t="shared" si="170"/>
        <v/>
      </c>
      <c r="P849" t="str">
        <f t="shared" si="171"/>
        <v/>
      </c>
      <c r="Q849" t="str">
        <f t="shared" si="172"/>
        <v/>
      </c>
      <c r="R849" t="str">
        <f t="shared" si="173"/>
        <v/>
      </c>
      <c r="S849" t="str">
        <f t="shared" si="174"/>
        <v/>
      </c>
      <c r="T849" t="str">
        <f t="shared" si="175"/>
        <v/>
      </c>
      <c r="U849" t="str">
        <f t="shared" si="176"/>
        <v/>
      </c>
      <c r="V849" t="str">
        <f t="shared" si="177"/>
        <v/>
      </c>
      <c r="W849" t="str">
        <f t="shared" si="178"/>
        <v/>
      </c>
      <c r="X849" t="str">
        <f t="shared" si="179"/>
        <v>T000040051</v>
      </c>
      <c r="Y849" t="str">
        <f t="shared" si="180"/>
        <v>KA IG Mohács bér</v>
      </c>
      <c r="Z849" t="str">
        <f t="shared" si="181"/>
        <v>kell</v>
      </c>
      <c r="AA849" t="str">
        <f>IF(L849&lt;&gt;"0006","nem kell",IF(AND(VLOOKUP($A849,pü_tétel_csop!$A:$B,1,1)&lt;=$A849,VLOOKUP($A849,pü_tétel_csop!$A:$B,2,1)&gt;=$A849),VLOOKUP($A849,pü_tétel_csop!$A:$D,4,1),"nincs besorolva"))</f>
        <v>nem kell</v>
      </c>
    </row>
    <row r="850" spans="1:27" x14ac:dyDescent="0.25">
      <c r="A850" s="20" t="s">
        <v>2482</v>
      </c>
      <c r="B850" s="20" t="s">
        <v>2483</v>
      </c>
      <c r="C850" s="20" t="s">
        <v>2483</v>
      </c>
      <c r="D850" s="20" t="s">
        <v>1240</v>
      </c>
      <c r="E850" s="20" t="s">
        <v>1240</v>
      </c>
      <c r="F850" s="20" t="s">
        <v>1241</v>
      </c>
      <c r="G850" s="20" t="s">
        <v>1242</v>
      </c>
      <c r="H850" s="20" t="s">
        <v>1243</v>
      </c>
      <c r="I850" s="20" t="s">
        <v>1240</v>
      </c>
      <c r="J850" s="20" t="s">
        <v>1240</v>
      </c>
      <c r="K850" s="20" t="s">
        <v>1664</v>
      </c>
      <c r="L850" s="20" t="s">
        <v>1609</v>
      </c>
      <c r="M850" s="21">
        <v>45764</v>
      </c>
      <c r="N850" t="str">
        <f t="shared" si="169"/>
        <v/>
      </c>
      <c r="O850" t="str">
        <f t="shared" si="170"/>
        <v/>
      </c>
      <c r="P850" t="str">
        <f t="shared" si="171"/>
        <v/>
      </c>
      <c r="Q850" t="str">
        <f t="shared" si="172"/>
        <v/>
      </c>
      <c r="R850" t="str">
        <f t="shared" si="173"/>
        <v/>
      </c>
      <c r="S850" t="str">
        <f t="shared" si="174"/>
        <v/>
      </c>
      <c r="T850" t="str">
        <f t="shared" si="175"/>
        <v/>
      </c>
      <c r="U850" t="str">
        <f t="shared" si="176"/>
        <v/>
      </c>
      <c r="V850" t="str">
        <f t="shared" si="177"/>
        <v/>
      </c>
      <c r="W850" t="str">
        <f t="shared" si="178"/>
        <v/>
      </c>
      <c r="X850" t="str">
        <f t="shared" si="179"/>
        <v>T000040052</v>
      </c>
      <c r="Y850" t="str">
        <f t="shared" si="180"/>
        <v>KA IG Mohács járulék</v>
      </c>
      <c r="Z850" t="str">
        <f t="shared" si="181"/>
        <v>kell</v>
      </c>
      <c r="AA850" t="str">
        <f>IF(L850&lt;&gt;"0006","nem kell",IF(AND(VLOOKUP($A850,pü_tétel_csop!$A:$B,1,1)&lt;=$A850,VLOOKUP($A850,pü_tétel_csop!$A:$B,2,1)&gt;=$A850),VLOOKUP($A850,pü_tétel_csop!$A:$D,4,1),"nincs besorolva"))</f>
        <v>nem kell</v>
      </c>
    </row>
    <row r="851" spans="1:27" x14ac:dyDescent="0.25">
      <c r="A851" s="20" t="s">
        <v>2484</v>
      </c>
      <c r="B851" s="20" t="s">
        <v>2485</v>
      </c>
      <c r="C851" s="20" t="s">
        <v>2485</v>
      </c>
      <c r="D851" s="20" t="s">
        <v>1240</v>
      </c>
      <c r="E851" s="20" t="s">
        <v>1240</v>
      </c>
      <c r="F851" s="20" t="s">
        <v>1241</v>
      </c>
      <c r="G851" s="20" t="s">
        <v>1242</v>
      </c>
      <c r="H851" s="20" t="s">
        <v>1243</v>
      </c>
      <c r="I851" s="20" t="s">
        <v>1240</v>
      </c>
      <c r="J851" s="20" t="s">
        <v>1240</v>
      </c>
      <c r="K851" s="20" t="s">
        <v>1664</v>
      </c>
      <c r="L851" s="20" t="s">
        <v>1609</v>
      </c>
      <c r="M851" s="21">
        <v>45764</v>
      </c>
      <c r="N851" t="str">
        <f t="shared" si="169"/>
        <v/>
      </c>
      <c r="O851" t="str">
        <f t="shared" si="170"/>
        <v/>
      </c>
      <c r="P851" t="str">
        <f t="shared" ref="P851" si="182">IF(VALUE($L851)=VALUE(LEFT(P$1,1)),$A851,IF(N851="","",VLOOKUP($I851,$A:$B,1,0)))</f>
        <v/>
      </c>
      <c r="Q851" t="str">
        <f t="shared" si="172"/>
        <v/>
      </c>
      <c r="R851" t="str">
        <f t="shared" ref="R851" si="183">IF(VALUE($L851)=VALUE(LEFT(R$1,1)),$A851,IF(P851="","",VLOOKUP(P851,$A:$I,9,0)))</f>
        <v/>
      </c>
      <c r="S851" t="str">
        <f t="shared" si="174"/>
        <v/>
      </c>
      <c r="T851" t="str">
        <f t="shared" ref="T851" si="184">IF(VALUE($L851)=VALUE(LEFT(T$1,1)),$A851,IF(R851="","",VLOOKUP(R851,$A:$I,9,0)))</f>
        <v/>
      </c>
      <c r="U851" t="str">
        <f t="shared" si="176"/>
        <v/>
      </c>
      <c r="V851" t="str">
        <f t="shared" ref="V851" si="185">IF(VALUE($L851)=VALUE(LEFT(V$1,1)),$A851,IF(T851="","",VLOOKUP(T851,$A:$I,9,0)))</f>
        <v/>
      </c>
      <c r="W851" t="str">
        <f t="shared" si="178"/>
        <v/>
      </c>
      <c r="X851" t="str">
        <f t="shared" ref="X851" si="186">IF(VALUE($L851)=VALUE(LEFT(X$1,1)),$A851,IF(V851="","",VLOOKUP(V851,$A:$I,9,0)))</f>
        <v>T000040053</v>
      </c>
      <c r="Y851" t="str">
        <f t="shared" si="180"/>
        <v>KA IG Szigetvár bér</v>
      </c>
      <c r="Z851" t="str">
        <f t="shared" ref="Z851" si="187">IF(ISERROR(VLOOKUP(A851,$I:$I,1,0)),"kell","nem kell")</f>
        <v>kell</v>
      </c>
      <c r="AA851" t="str">
        <f>IF(L851&lt;&gt;"0006","nem kell",IF(AND(VLOOKUP($A851,pü_tétel_csop!$A:$B,1,1)&lt;=$A851,VLOOKUP($A851,pü_tétel_csop!$A:$B,2,1)&gt;=$A851),VLOOKUP($A851,pü_tétel_csop!$A:$D,4,1),"nincs besorolva"))</f>
        <v>nem kell</v>
      </c>
    </row>
    <row r="852" spans="1:27" x14ac:dyDescent="0.25">
      <c r="A852" s="20" t="s">
        <v>2486</v>
      </c>
      <c r="B852" s="20" t="s">
        <v>2487</v>
      </c>
      <c r="C852" s="20" t="s">
        <v>2488</v>
      </c>
      <c r="D852" s="20" t="s">
        <v>1240</v>
      </c>
      <c r="E852" s="20" t="s">
        <v>1240</v>
      </c>
      <c r="F852" s="20" t="s">
        <v>1241</v>
      </c>
      <c r="G852" s="20" t="s">
        <v>1242</v>
      </c>
      <c r="H852" s="20" t="s">
        <v>1243</v>
      </c>
      <c r="I852" s="20" t="s">
        <v>1240</v>
      </c>
      <c r="J852" s="20" t="s">
        <v>1240</v>
      </c>
      <c r="K852" s="20" t="s">
        <v>1664</v>
      </c>
      <c r="L852" s="20" t="s">
        <v>1609</v>
      </c>
      <c r="M852" s="21">
        <v>45764</v>
      </c>
      <c r="N852" t="str">
        <f t="shared" si="169"/>
        <v/>
      </c>
      <c r="O852" t="str">
        <f t="shared" ref="O852:O853" si="188">IFERROR(VLOOKUP(N852,$A:$B,2,0),"")</f>
        <v/>
      </c>
      <c r="P852" t="str">
        <f t="shared" ref="P852:P853" si="189">IF(VALUE($L852)=VALUE(LEFT(P$1,1)),$A852,IF(N852="","",VLOOKUP($I852,$A:$B,1,0)))</f>
        <v/>
      </c>
      <c r="Q852" t="str">
        <f t="shared" ref="Q852:Q853" si="190">IFERROR(VLOOKUP(P852,$A:$B,2,0),"")</f>
        <v/>
      </c>
      <c r="R852" t="str">
        <f t="shared" ref="R852:R853" si="191">IF(VALUE($L852)=VALUE(LEFT(R$1,1)),$A852,IF(P852="","",VLOOKUP(P852,$A:$I,9,0)))</f>
        <v/>
      </c>
      <c r="S852" t="str">
        <f t="shared" ref="S852:S853" si="192">IFERROR(VLOOKUP(R852,$A:$B,2,0),"")</f>
        <v/>
      </c>
      <c r="T852" t="str">
        <f t="shared" ref="T852:T853" si="193">IF(VALUE($L852)=VALUE(LEFT(T$1,1)),$A852,IF(R852="","",VLOOKUP(R852,$A:$I,9,0)))</f>
        <v/>
      </c>
      <c r="U852" t="str">
        <f t="shared" ref="U852:U853" si="194">IFERROR(VLOOKUP(T852,$A:$B,2,0),"")</f>
        <v/>
      </c>
      <c r="V852" t="str">
        <f t="shared" ref="V852:V853" si="195">IF(VALUE($L852)=VALUE(LEFT(V$1,1)),$A852,IF(T852="","",VLOOKUP(T852,$A:$I,9,0)))</f>
        <v/>
      </c>
      <c r="W852" t="str">
        <f t="shared" ref="W852:W853" si="196">IFERROR(VLOOKUP(V852,$A:$B,2,0),"")</f>
        <v/>
      </c>
      <c r="X852" t="str">
        <f t="shared" ref="X852:X853" si="197">IF(VALUE($L852)=VALUE(LEFT(X$1,1)),$A852,IF(V852="","",VLOOKUP(V852,$A:$I,9,0)))</f>
        <v>T000040054</v>
      </c>
      <c r="Y852" t="str">
        <f t="shared" ref="Y852:Y853" si="198">IFERROR(VLOOKUP(X852,$A:$B,2,0),"")</f>
        <v>KA IG Szigetvár járulék</v>
      </c>
      <c r="Z852" t="str">
        <f t="shared" ref="Z852:Z853" si="199">IF(ISERROR(VLOOKUP(A852,$I:$I,1,0)),"kell","nem kell")</f>
        <v>kell</v>
      </c>
      <c r="AA852" t="str">
        <f>IF(L852&lt;&gt;"0006","nem kell",IF(AND(VLOOKUP($A852,pü_tétel_csop!$A:$B,1,1)&lt;=$A852,VLOOKUP($A852,pü_tétel_csop!$A:$B,2,1)&gt;=$A852),VLOOKUP($A852,pü_tétel_csop!$A:$D,4,1),"nincs besorolva"))</f>
        <v>nem kell</v>
      </c>
    </row>
    <row r="853" spans="1:27" x14ac:dyDescent="0.25">
      <c r="A853" s="20" t="s">
        <v>2489</v>
      </c>
      <c r="B853" s="20" t="s">
        <v>2490</v>
      </c>
      <c r="C853" s="20" t="s">
        <v>2490</v>
      </c>
      <c r="D853" s="20" t="s">
        <v>1240</v>
      </c>
      <c r="E853" s="20" t="s">
        <v>1240</v>
      </c>
      <c r="F853" s="20" t="s">
        <v>1241</v>
      </c>
      <c r="G853" s="20" t="s">
        <v>1242</v>
      </c>
      <c r="H853" s="20" t="s">
        <v>1243</v>
      </c>
      <c r="I853" s="20" t="s">
        <v>1240</v>
      </c>
      <c r="J853" s="20" t="s">
        <v>1240</v>
      </c>
      <c r="K853" s="20" t="s">
        <v>1664</v>
      </c>
      <c r="L853" s="20" t="s">
        <v>1609</v>
      </c>
      <c r="M853" s="21">
        <v>45764</v>
      </c>
      <c r="N853" t="str">
        <f t="shared" si="169"/>
        <v/>
      </c>
      <c r="O853" t="str">
        <f t="shared" si="188"/>
        <v/>
      </c>
      <c r="P853" t="str">
        <f t="shared" si="189"/>
        <v/>
      </c>
      <c r="Q853" t="str">
        <f t="shared" si="190"/>
        <v/>
      </c>
      <c r="R853" t="str">
        <f t="shared" si="191"/>
        <v/>
      </c>
      <c r="S853" t="str">
        <f t="shared" si="192"/>
        <v/>
      </c>
      <c r="T853" t="str">
        <f t="shared" si="193"/>
        <v/>
      </c>
      <c r="U853" t="str">
        <f t="shared" si="194"/>
        <v/>
      </c>
      <c r="V853" t="str">
        <f t="shared" si="195"/>
        <v/>
      </c>
      <c r="W853" t="str">
        <f t="shared" si="196"/>
        <v/>
      </c>
      <c r="X853" t="str">
        <f t="shared" si="197"/>
        <v>T000040055</v>
      </c>
      <c r="Y853" t="str">
        <f t="shared" si="198"/>
        <v>KA KKI Mohács bér</v>
      </c>
      <c r="Z853" t="str">
        <f t="shared" si="199"/>
        <v>kell</v>
      </c>
      <c r="AA853" t="str">
        <f>IF(L853&lt;&gt;"0006","nem kell",IF(AND(VLOOKUP($A853,pü_tétel_csop!$A:$B,1,1)&lt;=$A853,VLOOKUP($A853,pü_tétel_csop!$A:$B,2,1)&gt;=$A853),VLOOKUP($A853,pü_tétel_csop!$A:$D,4,1),"nincs besorolva"))</f>
        <v>nem kell</v>
      </c>
    </row>
    <row r="854" spans="1:27" x14ac:dyDescent="0.25">
      <c r="A854" s="20" t="s">
        <v>2491</v>
      </c>
      <c r="B854" s="20" t="s">
        <v>2492</v>
      </c>
      <c r="C854" s="20" t="s">
        <v>2493</v>
      </c>
      <c r="D854" s="20" t="s">
        <v>1240</v>
      </c>
      <c r="E854" s="20" t="s">
        <v>1240</v>
      </c>
      <c r="F854" s="20" t="s">
        <v>1241</v>
      </c>
      <c r="G854" s="20" t="s">
        <v>1242</v>
      </c>
      <c r="H854" s="20" t="s">
        <v>1243</v>
      </c>
      <c r="I854" s="20" t="s">
        <v>1240</v>
      </c>
      <c r="J854" s="20" t="s">
        <v>1240</v>
      </c>
      <c r="K854" s="20" t="s">
        <v>1664</v>
      </c>
      <c r="L854" s="20" t="s">
        <v>1609</v>
      </c>
      <c r="M854" s="21">
        <v>45764</v>
      </c>
      <c r="N854" t="str">
        <f t="shared" si="169"/>
        <v/>
      </c>
      <c r="O854" t="str">
        <f t="shared" ref="O854:O855" si="200">IFERROR(VLOOKUP(N854,$A:$B,2,0),"")</f>
        <v/>
      </c>
      <c r="P854" t="str">
        <f t="shared" ref="P854:P855" si="201">IF(VALUE($L854)=VALUE(LEFT(P$1,1)),$A854,IF(N854="","",VLOOKUP($I854,$A:$B,1,0)))</f>
        <v/>
      </c>
      <c r="Q854" t="str">
        <f t="shared" ref="Q854:Q855" si="202">IFERROR(VLOOKUP(P854,$A:$B,2,0),"")</f>
        <v/>
      </c>
      <c r="R854" t="str">
        <f t="shared" ref="R854:R855" si="203">IF(VALUE($L854)=VALUE(LEFT(R$1,1)),$A854,IF(P854="","",VLOOKUP(P854,$A:$I,9,0)))</f>
        <v/>
      </c>
      <c r="S854" t="str">
        <f t="shared" ref="S854:S855" si="204">IFERROR(VLOOKUP(R854,$A:$B,2,0),"")</f>
        <v/>
      </c>
      <c r="T854" t="str">
        <f t="shared" ref="T854:T855" si="205">IF(VALUE($L854)=VALUE(LEFT(T$1,1)),$A854,IF(R854="","",VLOOKUP(R854,$A:$I,9,0)))</f>
        <v/>
      </c>
      <c r="U854" t="str">
        <f t="shared" ref="U854:U855" si="206">IFERROR(VLOOKUP(T854,$A:$B,2,0),"")</f>
        <v/>
      </c>
      <c r="V854" t="str">
        <f t="shared" ref="V854:V855" si="207">IF(VALUE($L854)=VALUE(LEFT(V$1,1)),$A854,IF(T854="","",VLOOKUP(T854,$A:$I,9,0)))</f>
        <v/>
      </c>
      <c r="W854" t="str">
        <f t="shared" ref="W854:W855" si="208">IFERROR(VLOOKUP(V854,$A:$B,2,0),"")</f>
        <v/>
      </c>
      <c r="X854" t="str">
        <f t="shared" ref="X854:X855" si="209">IF(VALUE($L854)=VALUE(LEFT(X$1,1)),$A854,IF(V854="","",VLOOKUP(V854,$A:$I,9,0)))</f>
        <v>T000040056</v>
      </c>
      <c r="Y854" t="str">
        <f t="shared" ref="Y854:Y855" si="210">IFERROR(VLOOKUP(X854,$A:$B,2,0),"")</f>
        <v>KA KKI Mohács járulék</v>
      </c>
      <c r="Z854" t="str">
        <f t="shared" ref="Z854:Z855" si="211">IF(ISERROR(VLOOKUP(A854,$I:$I,1,0)),"kell","nem kell")</f>
        <v>kell</v>
      </c>
      <c r="AA854" t="str">
        <f>IF(L854&lt;&gt;"0006","nem kell",IF(AND(VLOOKUP($A854,pü_tétel_csop!$A:$B,1,1)&lt;=$A854,VLOOKUP($A854,pü_tétel_csop!$A:$B,2,1)&gt;=$A854),VLOOKUP($A854,pü_tétel_csop!$A:$D,4,1),"nincs besorolva"))</f>
        <v>nem kell</v>
      </c>
    </row>
    <row r="855" spans="1:27" x14ac:dyDescent="0.25">
      <c r="A855" s="20" t="s">
        <v>2494</v>
      </c>
      <c r="B855" s="20" t="s">
        <v>2495</v>
      </c>
      <c r="C855" s="20" t="s">
        <v>2495</v>
      </c>
      <c r="D855" s="20" t="s">
        <v>1240</v>
      </c>
      <c r="E855" s="20" t="s">
        <v>1240</v>
      </c>
      <c r="F855" s="20" t="s">
        <v>1241</v>
      </c>
      <c r="G855" s="20" t="s">
        <v>1242</v>
      </c>
      <c r="H855" s="20" t="s">
        <v>1243</v>
      </c>
      <c r="I855" s="20" t="s">
        <v>1240</v>
      </c>
      <c r="J855" s="20" t="s">
        <v>1240</v>
      </c>
      <c r="K855" s="20" t="s">
        <v>1664</v>
      </c>
      <c r="L855" s="20" t="s">
        <v>1609</v>
      </c>
      <c r="M855" s="21">
        <v>45764</v>
      </c>
      <c r="N855" t="str">
        <f t="shared" si="169"/>
        <v/>
      </c>
      <c r="O855" t="str">
        <f t="shared" si="200"/>
        <v/>
      </c>
      <c r="P855" t="str">
        <f t="shared" si="201"/>
        <v/>
      </c>
      <c r="Q855" t="str">
        <f t="shared" si="202"/>
        <v/>
      </c>
      <c r="R855" t="str">
        <f t="shared" si="203"/>
        <v/>
      </c>
      <c r="S855" t="str">
        <f t="shared" si="204"/>
        <v/>
      </c>
      <c r="T855" t="str">
        <f t="shared" si="205"/>
        <v/>
      </c>
      <c r="U855" t="str">
        <f t="shared" si="206"/>
        <v/>
      </c>
      <c r="V855" t="str">
        <f t="shared" si="207"/>
        <v/>
      </c>
      <c r="W855" t="str">
        <f t="shared" si="208"/>
        <v/>
      </c>
      <c r="X855" t="str">
        <f t="shared" si="209"/>
        <v>T000040057</v>
      </c>
      <c r="Y855" t="str">
        <f t="shared" si="210"/>
        <v>KA KKI Szigetvár bér</v>
      </c>
      <c r="Z855" t="str">
        <f t="shared" si="211"/>
        <v>kell</v>
      </c>
      <c r="AA855" t="str">
        <f>IF(L855&lt;&gt;"0006","nem kell",IF(AND(VLOOKUP($A855,pü_tétel_csop!$A:$B,1,1)&lt;=$A855,VLOOKUP($A855,pü_tétel_csop!$A:$B,2,1)&gt;=$A855),VLOOKUP($A855,pü_tétel_csop!$A:$D,4,1),"nincs besorolva"))</f>
        <v>nem kell</v>
      </c>
    </row>
    <row r="856" spans="1:27" x14ac:dyDescent="0.25">
      <c r="A856" s="20" t="s">
        <v>2496</v>
      </c>
      <c r="B856" s="20" t="s">
        <v>2497</v>
      </c>
      <c r="C856" s="20" t="s">
        <v>2498</v>
      </c>
      <c r="D856" s="20" t="s">
        <v>1240</v>
      </c>
      <c r="E856" s="20" t="s">
        <v>1240</v>
      </c>
      <c r="F856" s="20" t="s">
        <v>1241</v>
      </c>
      <c r="G856" s="20" t="s">
        <v>1242</v>
      </c>
      <c r="H856" s="20" t="s">
        <v>1243</v>
      </c>
      <c r="I856" s="20" t="s">
        <v>1240</v>
      </c>
      <c r="J856" s="20" t="s">
        <v>1240</v>
      </c>
      <c r="K856" s="20" t="s">
        <v>1664</v>
      </c>
      <c r="L856" s="20" t="s">
        <v>1609</v>
      </c>
      <c r="M856" s="21">
        <v>45764</v>
      </c>
      <c r="N856" t="str">
        <f t="shared" si="169"/>
        <v/>
      </c>
      <c r="O856" t="str">
        <f t="shared" ref="O856" si="212">IFERROR(VLOOKUP(N856,$A:$B,2,0),"")</f>
        <v/>
      </c>
      <c r="P856" t="str">
        <f t="shared" ref="P856" si="213">IF(VALUE($L856)=VALUE(LEFT(P$1,1)),$A856,IF(N856="","",VLOOKUP($I856,$A:$B,1,0)))</f>
        <v/>
      </c>
      <c r="Q856" t="str">
        <f t="shared" ref="Q856" si="214">IFERROR(VLOOKUP(P856,$A:$B,2,0),"")</f>
        <v/>
      </c>
      <c r="R856" t="str">
        <f t="shared" ref="R856" si="215">IF(VALUE($L856)=VALUE(LEFT(R$1,1)),$A856,IF(P856="","",VLOOKUP(P856,$A:$I,9,0)))</f>
        <v/>
      </c>
      <c r="S856" t="str">
        <f t="shared" ref="S856" si="216">IFERROR(VLOOKUP(R856,$A:$B,2,0),"")</f>
        <v/>
      </c>
      <c r="T856" t="str">
        <f t="shared" ref="T856" si="217">IF(VALUE($L856)=VALUE(LEFT(T$1,1)),$A856,IF(R856="","",VLOOKUP(R856,$A:$I,9,0)))</f>
        <v/>
      </c>
      <c r="U856" t="str">
        <f t="shared" ref="U856" si="218">IFERROR(VLOOKUP(T856,$A:$B,2,0),"")</f>
        <v/>
      </c>
      <c r="V856" t="str">
        <f t="shared" ref="V856" si="219">IF(VALUE($L856)=VALUE(LEFT(V$1,1)),$A856,IF(T856="","",VLOOKUP(T856,$A:$I,9,0)))</f>
        <v/>
      </c>
      <c r="W856" t="str">
        <f t="shared" ref="W856" si="220">IFERROR(VLOOKUP(V856,$A:$B,2,0),"")</f>
        <v/>
      </c>
      <c r="X856" t="str">
        <f t="shared" ref="X856" si="221">IF(VALUE($L856)=VALUE(LEFT(X$1,1)),$A856,IF(V856="","",VLOOKUP(V856,$A:$I,9,0)))</f>
        <v>T000040058</v>
      </c>
      <c r="Y856" t="str">
        <f t="shared" ref="Y856" si="222">IFERROR(VLOOKUP(X856,$A:$B,2,0),"")</f>
        <v>KA KKI Szigetvár járulék</v>
      </c>
      <c r="Z856" t="str">
        <f t="shared" ref="Z856" si="223">IF(ISERROR(VLOOKUP(A856,$I:$I,1,0)),"kell","nem kell")</f>
        <v>kell</v>
      </c>
      <c r="AA856" t="str">
        <f>IF(L856&lt;&gt;"0006","nem kell",IF(AND(VLOOKUP($A856,pü_tétel_csop!$A:$B,1,1)&lt;=$A856,VLOOKUP($A856,pü_tétel_csop!$A:$B,2,1)&gt;=$A856),VLOOKUP($A856,pü_tétel_csop!$A:$D,4,1),"nincs besorolva"))</f>
        <v>nem kell</v>
      </c>
    </row>
    <row r="857" spans="1:27" x14ac:dyDescent="0.25">
      <c r="A857" s="20" t="s">
        <v>2499</v>
      </c>
      <c r="B857" s="20" t="s">
        <v>2500</v>
      </c>
      <c r="C857" s="20" t="s">
        <v>2500</v>
      </c>
      <c r="D857" s="20" t="s">
        <v>1240</v>
      </c>
      <c r="E857" s="20" t="s">
        <v>1240</v>
      </c>
      <c r="F857" s="20" t="s">
        <v>1241</v>
      </c>
      <c r="G857" s="20" t="s">
        <v>1242</v>
      </c>
      <c r="H857" s="20" t="s">
        <v>1243</v>
      </c>
      <c r="I857" s="20" t="s">
        <v>1240</v>
      </c>
      <c r="J857" s="20" t="s">
        <v>1240</v>
      </c>
      <c r="K857" s="20" t="s">
        <v>1664</v>
      </c>
      <c r="L857" s="20" t="s">
        <v>1609</v>
      </c>
      <c r="M857" s="21">
        <v>45764</v>
      </c>
      <c r="N857" t="str">
        <f t="shared" si="169"/>
        <v/>
      </c>
      <c r="O857" t="str">
        <f t="shared" ref="O857" si="224">IFERROR(VLOOKUP(N857,$A:$B,2,0),"")</f>
        <v/>
      </c>
      <c r="P857" t="str">
        <f t="shared" ref="P857" si="225">IF(VALUE($L857)=VALUE(LEFT(P$1,1)),$A857,IF(N857="","",VLOOKUP($I857,$A:$B,1,0)))</f>
        <v/>
      </c>
      <c r="Q857" t="str">
        <f t="shared" ref="Q857" si="226">IFERROR(VLOOKUP(P857,$A:$B,2,0),"")</f>
        <v/>
      </c>
      <c r="R857" t="str">
        <f t="shared" ref="R857" si="227">IF(VALUE($L857)=VALUE(LEFT(R$1,1)),$A857,IF(P857="","",VLOOKUP(P857,$A:$I,9,0)))</f>
        <v/>
      </c>
      <c r="S857" t="str">
        <f t="shared" ref="S857" si="228">IFERROR(VLOOKUP(R857,$A:$B,2,0),"")</f>
        <v/>
      </c>
      <c r="T857" t="str">
        <f t="shared" ref="T857" si="229">IF(VALUE($L857)=VALUE(LEFT(T$1,1)),$A857,IF(R857="","",VLOOKUP(R857,$A:$I,9,0)))</f>
        <v/>
      </c>
      <c r="U857" t="str">
        <f t="shared" ref="U857" si="230">IFERROR(VLOOKUP(T857,$A:$B,2,0),"")</f>
        <v/>
      </c>
      <c r="V857" t="str">
        <f t="shared" ref="V857" si="231">IF(VALUE($L857)=VALUE(LEFT(V$1,1)),$A857,IF(T857="","",VLOOKUP(T857,$A:$I,9,0)))</f>
        <v/>
      </c>
      <c r="W857" t="str">
        <f t="shared" ref="W857" si="232">IFERROR(VLOOKUP(V857,$A:$B,2,0),"")</f>
        <v/>
      </c>
      <c r="X857" t="str">
        <f t="shared" ref="X857" si="233">IF(VALUE($L857)=VALUE(LEFT(X$1,1)),$A857,IF(V857="","",VLOOKUP(V857,$A:$I,9,0)))</f>
        <v>T000040059</v>
      </c>
      <c r="Y857" t="str">
        <f t="shared" ref="Y857" si="234">IFERROR(VLOOKUP(X857,$A:$B,2,0),"")</f>
        <v>KA ÜBI Komló bér</v>
      </c>
      <c r="Z857" t="str">
        <f t="shared" ref="Z857" si="235">IF(ISERROR(VLOOKUP(A857,$I:$I,1,0)),"kell","nem kell")</f>
        <v>kell</v>
      </c>
      <c r="AA857" t="str">
        <f>IF(L857&lt;&gt;"0006","nem kell",IF(AND(VLOOKUP($A857,pü_tétel_csop!$A:$B,1,1)&lt;=$A857,VLOOKUP($A857,pü_tétel_csop!$A:$B,2,1)&gt;=$A857),VLOOKUP($A857,pü_tétel_csop!$A:$D,4,1),"nincs besorolva"))</f>
        <v>nem kell</v>
      </c>
    </row>
    <row r="858" spans="1:27" x14ac:dyDescent="0.25">
      <c r="A858" s="20" t="s">
        <v>2501</v>
      </c>
      <c r="B858" s="20" t="s">
        <v>2502</v>
      </c>
      <c r="C858" s="20" t="s">
        <v>2502</v>
      </c>
      <c r="D858" s="20" t="s">
        <v>1240</v>
      </c>
      <c r="E858" s="20" t="s">
        <v>1240</v>
      </c>
      <c r="F858" s="20" t="s">
        <v>1241</v>
      </c>
      <c r="G858" s="20" t="s">
        <v>1242</v>
      </c>
      <c r="H858" s="20" t="s">
        <v>1243</v>
      </c>
      <c r="I858" s="20" t="s">
        <v>1240</v>
      </c>
      <c r="J858" s="20" t="s">
        <v>1240</v>
      </c>
      <c r="K858" s="20" t="s">
        <v>1664</v>
      </c>
      <c r="L858" s="20" t="s">
        <v>1609</v>
      </c>
      <c r="M858" s="21">
        <v>45764</v>
      </c>
      <c r="N858" t="str">
        <f t="shared" si="169"/>
        <v/>
      </c>
      <c r="O858" t="str">
        <f t="shared" ref="O858:O879" si="236">IFERROR(VLOOKUP(N858,$A:$B,2,0),"")</f>
        <v/>
      </c>
      <c r="P858" t="str">
        <f t="shared" ref="P858:P879" si="237">IF(VALUE($L858)=VALUE(LEFT(P$1,1)),$A858,IF(N858="","",VLOOKUP($I858,$A:$B,1,0)))</f>
        <v/>
      </c>
      <c r="Q858" t="str">
        <f t="shared" ref="Q858:Q879" si="238">IFERROR(VLOOKUP(P858,$A:$B,2,0),"")</f>
        <v/>
      </c>
      <c r="R858" t="str">
        <f t="shared" ref="R858:R879" si="239">IF(VALUE($L858)=VALUE(LEFT(R$1,1)),$A858,IF(P858="","",VLOOKUP(P858,$A:$I,9,0)))</f>
        <v/>
      </c>
      <c r="S858" t="str">
        <f t="shared" ref="S858:S879" si="240">IFERROR(VLOOKUP(R858,$A:$B,2,0),"")</f>
        <v/>
      </c>
      <c r="T858" t="str">
        <f t="shared" ref="T858:T879" si="241">IF(VALUE($L858)=VALUE(LEFT(T$1,1)),$A858,IF(R858="","",VLOOKUP(R858,$A:$I,9,0)))</f>
        <v/>
      </c>
      <c r="U858" t="str">
        <f t="shared" ref="U858:U879" si="242">IFERROR(VLOOKUP(T858,$A:$B,2,0),"")</f>
        <v/>
      </c>
      <c r="V858" t="str">
        <f t="shared" ref="V858:V879" si="243">IF(VALUE($L858)=VALUE(LEFT(V$1,1)),$A858,IF(T858="","",VLOOKUP(T858,$A:$I,9,0)))</f>
        <v/>
      </c>
      <c r="W858" t="str">
        <f t="shared" ref="W858:W879" si="244">IFERROR(VLOOKUP(V858,$A:$B,2,0),"")</f>
        <v/>
      </c>
      <c r="X858" t="str">
        <f t="shared" ref="X858:X879" si="245">IF(VALUE($L858)=VALUE(LEFT(X$1,1)),$A858,IF(V858="","",VLOOKUP(V858,$A:$I,9,0)))</f>
        <v>T000040060</v>
      </c>
      <c r="Y858" t="str">
        <f t="shared" ref="Y858:Y879" si="246">IFERROR(VLOOKUP(X858,$A:$B,2,0),"")</f>
        <v>KA ÜBI Komló járulék</v>
      </c>
      <c r="Z858" t="str">
        <f t="shared" ref="Z858:Z879" si="247">IF(ISERROR(VLOOKUP(A858,$I:$I,1,0)),"kell","nem kell")</f>
        <v>kell</v>
      </c>
      <c r="AA858" t="str">
        <f>IF(L858&lt;&gt;"0006","nem kell",IF(AND(VLOOKUP($A858,pü_tétel_csop!$A:$B,1,1)&lt;=$A858,VLOOKUP($A858,pü_tétel_csop!$A:$B,2,1)&gt;=$A858),VLOOKUP($A858,pü_tétel_csop!$A:$D,4,1),"nincs besorolva"))</f>
        <v>nem kell</v>
      </c>
    </row>
    <row r="859" spans="1:27" x14ac:dyDescent="0.25">
      <c r="A859" s="20" t="s">
        <v>2503</v>
      </c>
      <c r="B859" s="20" t="s">
        <v>2504</v>
      </c>
      <c r="C859" s="20" t="s">
        <v>2504</v>
      </c>
      <c r="D859" s="20" t="s">
        <v>1240</v>
      </c>
      <c r="E859" s="20" t="s">
        <v>1240</v>
      </c>
      <c r="F859" s="20" t="s">
        <v>1241</v>
      </c>
      <c r="G859" s="20" t="s">
        <v>1242</v>
      </c>
      <c r="H859" s="20" t="s">
        <v>1243</v>
      </c>
      <c r="I859" s="20" t="s">
        <v>1240</v>
      </c>
      <c r="J859" s="20" t="s">
        <v>1240</v>
      </c>
      <c r="K859" s="20" t="s">
        <v>1664</v>
      </c>
      <c r="L859" s="20" t="s">
        <v>1609</v>
      </c>
      <c r="M859" s="21">
        <v>45764</v>
      </c>
      <c r="N859" t="str">
        <f t="shared" si="169"/>
        <v/>
      </c>
      <c r="O859" t="str">
        <f t="shared" si="236"/>
        <v/>
      </c>
      <c r="P859" t="str">
        <f t="shared" si="237"/>
        <v/>
      </c>
      <c r="Q859" t="str">
        <f t="shared" si="238"/>
        <v/>
      </c>
      <c r="R859" t="str">
        <f t="shared" si="239"/>
        <v/>
      </c>
      <c r="S859" t="str">
        <f t="shared" si="240"/>
        <v/>
      </c>
      <c r="T859" t="str">
        <f t="shared" si="241"/>
        <v/>
      </c>
      <c r="U859" t="str">
        <f t="shared" si="242"/>
        <v/>
      </c>
      <c r="V859" t="str">
        <f t="shared" si="243"/>
        <v/>
      </c>
      <c r="W859" t="str">
        <f t="shared" si="244"/>
        <v/>
      </c>
      <c r="X859" t="str">
        <f t="shared" si="245"/>
        <v>T000040061</v>
      </c>
      <c r="Y859" t="str">
        <f t="shared" si="246"/>
        <v>KA ÜBI Mohács bér</v>
      </c>
      <c r="Z859" t="str">
        <f t="shared" si="247"/>
        <v>kell</v>
      </c>
      <c r="AA859" t="str">
        <f>IF(L859&lt;&gt;"0006","nem kell",IF(AND(VLOOKUP($A859,pü_tétel_csop!$A:$B,1,1)&lt;=$A859,VLOOKUP($A859,pü_tétel_csop!$A:$B,2,1)&gt;=$A859),VLOOKUP($A859,pü_tétel_csop!$A:$D,4,1),"nincs besorolva"))</f>
        <v>nem kell</v>
      </c>
    </row>
    <row r="860" spans="1:27" x14ac:dyDescent="0.25">
      <c r="A860" s="20" t="s">
        <v>2505</v>
      </c>
      <c r="B860" s="20" t="s">
        <v>2506</v>
      </c>
      <c r="C860" s="20" t="s">
        <v>2507</v>
      </c>
      <c r="D860" s="20" t="s">
        <v>1240</v>
      </c>
      <c r="E860" s="20" t="s">
        <v>1240</v>
      </c>
      <c r="F860" s="20" t="s">
        <v>1241</v>
      </c>
      <c r="G860" s="20" t="s">
        <v>1242</v>
      </c>
      <c r="H860" s="20" t="s">
        <v>1243</v>
      </c>
      <c r="I860" s="20" t="s">
        <v>1240</v>
      </c>
      <c r="J860" s="20" t="s">
        <v>1240</v>
      </c>
      <c r="K860" s="20" t="s">
        <v>1664</v>
      </c>
      <c r="L860" s="20" t="s">
        <v>1609</v>
      </c>
      <c r="M860" s="21">
        <v>45764</v>
      </c>
      <c r="N860" t="str">
        <f t="shared" si="169"/>
        <v/>
      </c>
      <c r="O860" t="str">
        <f t="shared" si="236"/>
        <v/>
      </c>
      <c r="P860" t="str">
        <f t="shared" si="237"/>
        <v/>
      </c>
      <c r="Q860" t="str">
        <f t="shared" si="238"/>
        <v/>
      </c>
      <c r="R860" t="str">
        <f t="shared" si="239"/>
        <v/>
      </c>
      <c r="S860" t="str">
        <f t="shared" si="240"/>
        <v/>
      </c>
      <c r="T860" t="str">
        <f t="shared" si="241"/>
        <v/>
      </c>
      <c r="U860" t="str">
        <f t="shared" si="242"/>
        <v/>
      </c>
      <c r="V860" t="str">
        <f t="shared" si="243"/>
        <v/>
      </c>
      <c r="W860" t="str">
        <f t="shared" si="244"/>
        <v/>
      </c>
      <c r="X860" t="str">
        <f t="shared" si="245"/>
        <v>T000040062</v>
      </c>
      <c r="Y860" t="str">
        <f t="shared" si="246"/>
        <v>KA ÜBI Mohács járulék</v>
      </c>
      <c r="Z860" t="str">
        <f t="shared" si="247"/>
        <v>kell</v>
      </c>
      <c r="AA860" t="str">
        <f>IF(L860&lt;&gt;"0006","nem kell",IF(AND(VLOOKUP($A860,pü_tétel_csop!$A:$B,1,1)&lt;=$A860,VLOOKUP($A860,pü_tétel_csop!$A:$B,2,1)&gt;=$A860),VLOOKUP($A860,pü_tétel_csop!$A:$D,4,1),"nincs besorolva"))</f>
        <v>nem kell</v>
      </c>
    </row>
    <row r="861" spans="1:27" x14ac:dyDescent="0.25">
      <c r="A861" s="20" t="s">
        <v>2508</v>
      </c>
      <c r="B861" s="20" t="s">
        <v>2509</v>
      </c>
      <c r="C861" s="20" t="s">
        <v>2509</v>
      </c>
      <c r="D861" s="20" t="s">
        <v>1240</v>
      </c>
      <c r="E861" s="20" t="s">
        <v>1240</v>
      </c>
      <c r="F861" s="20" t="s">
        <v>1241</v>
      </c>
      <c r="G861" s="20" t="s">
        <v>1242</v>
      </c>
      <c r="H861" s="20" t="s">
        <v>1243</v>
      </c>
      <c r="I861" s="20" t="s">
        <v>1240</v>
      </c>
      <c r="J861" s="20" t="s">
        <v>1240</v>
      </c>
      <c r="K861" s="20" t="s">
        <v>1664</v>
      </c>
      <c r="L861" s="20" t="s">
        <v>1609</v>
      </c>
      <c r="M861" s="21">
        <v>45764</v>
      </c>
      <c r="N861" t="str">
        <f t="shared" si="169"/>
        <v/>
      </c>
      <c r="O861" t="str">
        <f t="shared" si="236"/>
        <v/>
      </c>
      <c r="P861" t="str">
        <f t="shared" si="237"/>
        <v/>
      </c>
      <c r="Q861" t="str">
        <f t="shared" si="238"/>
        <v/>
      </c>
      <c r="R861" t="str">
        <f t="shared" si="239"/>
        <v/>
      </c>
      <c r="S861" t="str">
        <f t="shared" si="240"/>
        <v/>
      </c>
      <c r="T861" t="str">
        <f t="shared" si="241"/>
        <v/>
      </c>
      <c r="U861" t="str">
        <f t="shared" si="242"/>
        <v/>
      </c>
      <c r="V861" t="str">
        <f t="shared" si="243"/>
        <v/>
      </c>
      <c r="W861" t="str">
        <f t="shared" si="244"/>
        <v/>
      </c>
      <c r="X861" t="str">
        <f t="shared" si="245"/>
        <v>T000040063</v>
      </c>
      <c r="Y861" t="str">
        <f t="shared" si="246"/>
        <v>KA ÜBI Szigetvár bér</v>
      </c>
      <c r="Z861" t="str">
        <f t="shared" si="247"/>
        <v>kell</v>
      </c>
      <c r="AA861" t="str">
        <f>IF(L861&lt;&gt;"0006","nem kell",IF(AND(VLOOKUP($A861,pü_tétel_csop!$A:$B,1,1)&lt;=$A861,VLOOKUP($A861,pü_tétel_csop!$A:$B,2,1)&gt;=$A861),VLOOKUP($A861,pü_tétel_csop!$A:$D,4,1),"nincs besorolva"))</f>
        <v>nem kell</v>
      </c>
    </row>
    <row r="862" spans="1:27" x14ac:dyDescent="0.25">
      <c r="A862" s="20" t="s">
        <v>2510</v>
      </c>
      <c r="B862" s="20" t="s">
        <v>2511</v>
      </c>
      <c r="C862" s="20" t="s">
        <v>2512</v>
      </c>
      <c r="D862" s="20" t="s">
        <v>1240</v>
      </c>
      <c r="E862" s="20" t="s">
        <v>1240</v>
      </c>
      <c r="F862" s="20" t="s">
        <v>1241</v>
      </c>
      <c r="G862" s="20" t="s">
        <v>1242</v>
      </c>
      <c r="H862" s="20" t="s">
        <v>1243</v>
      </c>
      <c r="I862" s="20" t="s">
        <v>1240</v>
      </c>
      <c r="J862" s="20" t="s">
        <v>1240</v>
      </c>
      <c r="K862" s="20" t="s">
        <v>1664</v>
      </c>
      <c r="L862" s="20" t="s">
        <v>1609</v>
      </c>
      <c r="M862" s="21">
        <v>45764</v>
      </c>
      <c r="N862" t="str">
        <f t="shared" si="169"/>
        <v/>
      </c>
      <c r="O862" t="str">
        <f t="shared" si="236"/>
        <v/>
      </c>
      <c r="P862" t="str">
        <f t="shared" si="237"/>
        <v/>
      </c>
      <c r="Q862" t="str">
        <f t="shared" si="238"/>
        <v/>
      </c>
      <c r="R862" t="str">
        <f t="shared" si="239"/>
        <v/>
      </c>
      <c r="S862" t="str">
        <f t="shared" si="240"/>
        <v/>
      </c>
      <c r="T862" t="str">
        <f t="shared" si="241"/>
        <v/>
      </c>
      <c r="U862" t="str">
        <f t="shared" si="242"/>
        <v/>
      </c>
      <c r="V862" t="str">
        <f t="shared" si="243"/>
        <v/>
      </c>
      <c r="W862" t="str">
        <f t="shared" si="244"/>
        <v/>
      </c>
      <c r="X862" t="str">
        <f t="shared" si="245"/>
        <v>T000040064</v>
      </c>
      <c r="Y862" t="str">
        <f t="shared" si="246"/>
        <v>KA ÜBI Szigetvár járulék</v>
      </c>
      <c r="Z862" t="str">
        <f t="shared" si="247"/>
        <v>kell</v>
      </c>
      <c r="AA862" t="str">
        <f>IF(L862&lt;&gt;"0006","nem kell",IF(AND(VLOOKUP($A862,pü_tétel_csop!$A:$B,1,1)&lt;=$A862,VLOOKUP($A862,pü_tétel_csop!$A:$B,2,1)&gt;=$A862),VLOOKUP($A862,pü_tétel_csop!$A:$D,4,1),"nincs besorolva"))</f>
        <v>nem kell</v>
      </c>
    </row>
    <row r="863" spans="1:27" x14ac:dyDescent="0.25">
      <c r="A863" s="20" t="s">
        <v>2550</v>
      </c>
      <c r="B863" s="20" t="s">
        <v>2551</v>
      </c>
      <c r="C863" s="20" t="s">
        <v>2552</v>
      </c>
      <c r="D863" s="20" t="s">
        <v>1240</v>
      </c>
      <c r="E863" s="20" t="s">
        <v>1240</v>
      </c>
      <c r="F863" s="20" t="s">
        <v>1241</v>
      </c>
      <c r="G863" s="20" t="s">
        <v>1242</v>
      </c>
      <c r="H863" s="20" t="s">
        <v>1243</v>
      </c>
      <c r="I863" s="20" t="s">
        <v>1240</v>
      </c>
      <c r="J863" s="20" t="s">
        <v>1240</v>
      </c>
      <c r="K863" s="20" t="s">
        <v>1664</v>
      </c>
      <c r="L863" s="20" t="s">
        <v>1609</v>
      </c>
      <c r="M863" s="21">
        <v>45917</v>
      </c>
      <c r="N863" t="str">
        <f t="shared" si="169"/>
        <v/>
      </c>
      <c r="O863" t="str">
        <f t="shared" si="236"/>
        <v/>
      </c>
      <c r="P863" t="str">
        <f t="shared" si="237"/>
        <v/>
      </c>
      <c r="Q863" t="str">
        <f t="shared" si="238"/>
        <v/>
      </c>
      <c r="R863" t="str">
        <f t="shared" si="239"/>
        <v/>
      </c>
      <c r="S863" t="str">
        <f t="shared" si="240"/>
        <v/>
      </c>
      <c r="T863" t="str">
        <f t="shared" si="241"/>
        <v/>
      </c>
      <c r="U863" t="str">
        <f t="shared" si="242"/>
        <v/>
      </c>
      <c r="V863" t="str">
        <f t="shared" si="243"/>
        <v/>
      </c>
      <c r="W863" t="str">
        <f t="shared" si="244"/>
        <v/>
      </c>
      <c r="X863" t="str">
        <f t="shared" si="245"/>
        <v>T000040065</v>
      </c>
      <c r="Y863" t="str">
        <f t="shared" si="246"/>
        <v>KA KvintEsszencia bér</v>
      </c>
      <c r="Z863" t="str">
        <f t="shared" si="247"/>
        <v>kell</v>
      </c>
      <c r="AA863" t="str">
        <f>IF(L863&lt;&gt;"0006","nem kell",IF(AND(VLOOKUP($A863,pü_tétel_csop!$A:$B,1,1)&lt;=$A863,VLOOKUP($A863,pü_tétel_csop!$A:$B,2,1)&gt;=$A863),VLOOKUP($A863,pü_tétel_csop!$A:$D,4,1),"nincs besorolva"))</f>
        <v>nem kell</v>
      </c>
    </row>
    <row r="864" spans="1:27" x14ac:dyDescent="0.25">
      <c r="A864" s="20" t="s">
        <v>2553</v>
      </c>
      <c r="B864" s="20" t="s">
        <v>2554</v>
      </c>
      <c r="C864" s="20" t="s">
        <v>2555</v>
      </c>
      <c r="D864" s="20" t="s">
        <v>1240</v>
      </c>
      <c r="E864" s="20" t="s">
        <v>1240</v>
      </c>
      <c r="F864" s="20" t="s">
        <v>1241</v>
      </c>
      <c r="G864" s="20" t="s">
        <v>1242</v>
      </c>
      <c r="H864" s="20" t="s">
        <v>1243</v>
      </c>
      <c r="I864" s="20" t="s">
        <v>1240</v>
      </c>
      <c r="J864" s="20" t="s">
        <v>1240</v>
      </c>
      <c r="K864" s="20" t="s">
        <v>1664</v>
      </c>
      <c r="L864" s="20" t="s">
        <v>1609</v>
      </c>
      <c r="M864" s="21">
        <v>45917</v>
      </c>
      <c r="N864" t="str">
        <f t="shared" si="169"/>
        <v/>
      </c>
      <c r="O864" t="str">
        <f t="shared" si="236"/>
        <v/>
      </c>
      <c r="P864" t="str">
        <f t="shared" si="237"/>
        <v/>
      </c>
      <c r="Q864" t="str">
        <f t="shared" si="238"/>
        <v/>
      </c>
      <c r="R864" t="str">
        <f t="shared" si="239"/>
        <v/>
      </c>
      <c r="S864" t="str">
        <f t="shared" si="240"/>
        <v/>
      </c>
      <c r="T864" t="str">
        <f t="shared" si="241"/>
        <v/>
      </c>
      <c r="U864" t="str">
        <f t="shared" si="242"/>
        <v/>
      </c>
      <c r="V864" t="str">
        <f t="shared" si="243"/>
        <v/>
      </c>
      <c r="W864" t="str">
        <f t="shared" si="244"/>
        <v/>
      </c>
      <c r="X864" t="str">
        <f t="shared" si="245"/>
        <v>T000040066</v>
      </c>
      <c r="Y864" t="str">
        <f t="shared" si="246"/>
        <v>KA KvintEsszencia járulék</v>
      </c>
      <c r="Z864" t="str">
        <f t="shared" si="247"/>
        <v>kell</v>
      </c>
      <c r="AA864" t="str">
        <f>IF(L864&lt;&gt;"0006","nem kell",IF(AND(VLOOKUP($A864,pü_tétel_csop!$A:$B,1,1)&lt;=$A864,VLOOKUP($A864,pü_tétel_csop!$A:$B,2,1)&gt;=$A864),VLOOKUP($A864,pü_tétel_csop!$A:$D,4,1),"nincs besorolva"))</f>
        <v>nem kell</v>
      </c>
    </row>
    <row r="865" spans="1:27" x14ac:dyDescent="0.25">
      <c r="A865" s="20" t="s">
        <v>1176</v>
      </c>
      <c r="B865" s="20" t="s">
        <v>1060</v>
      </c>
      <c r="C865" s="20" t="s">
        <v>1675</v>
      </c>
      <c r="D865" s="20" t="s">
        <v>1240</v>
      </c>
      <c r="E865" s="20" t="s">
        <v>1240</v>
      </c>
      <c r="F865" s="20" t="s">
        <v>1241</v>
      </c>
      <c r="G865" s="20" t="s">
        <v>1242</v>
      </c>
      <c r="H865" s="20" t="s">
        <v>1243</v>
      </c>
      <c r="I865" s="20" t="s">
        <v>1240</v>
      </c>
      <c r="J865" s="20" t="s">
        <v>1240</v>
      </c>
      <c r="K865" s="20" t="s">
        <v>1664</v>
      </c>
      <c r="L865" s="20" t="s">
        <v>1609</v>
      </c>
      <c r="M865" s="21">
        <v>45643</v>
      </c>
      <c r="N865" t="str">
        <f t="shared" si="169"/>
        <v/>
      </c>
      <c r="O865" t="str">
        <f t="shared" si="236"/>
        <v/>
      </c>
      <c r="P865" t="str">
        <f t="shared" si="237"/>
        <v/>
      </c>
      <c r="Q865" t="str">
        <f t="shared" si="238"/>
        <v/>
      </c>
      <c r="R865" t="str">
        <f t="shared" si="239"/>
        <v/>
      </c>
      <c r="S865" t="str">
        <f t="shared" si="240"/>
        <v/>
      </c>
      <c r="T865" t="str">
        <f t="shared" si="241"/>
        <v/>
      </c>
      <c r="U865" t="str">
        <f t="shared" si="242"/>
        <v/>
      </c>
      <c r="V865" t="str">
        <f t="shared" si="243"/>
        <v/>
      </c>
      <c r="W865" t="str">
        <f t="shared" si="244"/>
        <v/>
      </c>
      <c r="X865" t="str">
        <f t="shared" si="245"/>
        <v>T000050001</v>
      </c>
      <c r="Y865" t="str">
        <f t="shared" si="246"/>
        <v>Könyvtári szolgáltatások</v>
      </c>
      <c r="Z865" t="str">
        <f t="shared" si="247"/>
        <v>kell</v>
      </c>
      <c r="AA865" t="str">
        <f>IF(L865&lt;&gt;"0006","nem kell",IF(AND(VLOOKUP($A865,pü_tétel_csop!$A:$B,1,1)&lt;=$A865,VLOOKUP($A865,pü_tétel_csop!$A:$B,2,1)&gt;=$A865),VLOOKUP($A865,pü_tétel_csop!$A:$D,4,1),"nincs besorolva"))</f>
        <v>nem kell</v>
      </c>
    </row>
    <row r="866" spans="1:27" x14ac:dyDescent="0.25">
      <c r="A866" s="20" t="s">
        <v>1177</v>
      </c>
      <c r="B866" s="20" t="s">
        <v>1178</v>
      </c>
      <c r="C866" s="20" t="s">
        <v>1178</v>
      </c>
      <c r="D866" s="20" t="s">
        <v>1240</v>
      </c>
      <c r="E866" s="20" t="s">
        <v>1240</v>
      </c>
      <c r="F866" s="20" t="s">
        <v>1241</v>
      </c>
      <c r="G866" s="20" t="s">
        <v>1242</v>
      </c>
      <c r="H866" s="20" t="s">
        <v>1243</v>
      </c>
      <c r="I866" s="20" t="s">
        <v>1240</v>
      </c>
      <c r="J866" s="20" t="s">
        <v>1240</v>
      </c>
      <c r="K866" s="20" t="s">
        <v>1664</v>
      </c>
      <c r="L866" s="20" t="s">
        <v>1609</v>
      </c>
      <c r="M866" s="21">
        <v>45643</v>
      </c>
      <c r="N866" t="str">
        <f t="shared" si="169"/>
        <v/>
      </c>
      <c r="O866" t="str">
        <f t="shared" si="236"/>
        <v/>
      </c>
      <c r="P866" t="str">
        <f t="shared" si="237"/>
        <v/>
      </c>
      <c r="Q866" t="str">
        <f t="shared" si="238"/>
        <v/>
      </c>
      <c r="R866" t="str">
        <f t="shared" si="239"/>
        <v/>
      </c>
      <c r="S866" t="str">
        <f t="shared" si="240"/>
        <v/>
      </c>
      <c r="T866" t="str">
        <f t="shared" si="241"/>
        <v/>
      </c>
      <c r="U866" t="str">
        <f t="shared" si="242"/>
        <v/>
      </c>
      <c r="V866" t="str">
        <f t="shared" si="243"/>
        <v/>
      </c>
      <c r="W866" t="str">
        <f t="shared" si="244"/>
        <v/>
      </c>
      <c r="X866" t="str">
        <f t="shared" si="245"/>
        <v>T000050005</v>
      </c>
      <c r="Y866" t="str">
        <f t="shared" si="246"/>
        <v>JESZ szolgáltatásai</v>
      </c>
      <c r="Z866" t="str">
        <f t="shared" si="247"/>
        <v>kell</v>
      </c>
      <c r="AA866" t="str">
        <f>IF(L866&lt;&gt;"0006","nem kell",IF(AND(VLOOKUP($A866,pü_tétel_csop!$A:$B,1,1)&lt;=$A866,VLOOKUP($A866,pü_tétel_csop!$A:$B,2,1)&gt;=$A866),VLOOKUP($A866,pü_tétel_csop!$A:$D,4,1),"nincs besorolva"))</f>
        <v>nem kell</v>
      </c>
    </row>
    <row r="867" spans="1:27" x14ac:dyDescent="0.25">
      <c r="A867" s="20" t="s">
        <v>1179</v>
      </c>
      <c r="B867" s="20" t="s">
        <v>1180</v>
      </c>
      <c r="C867" s="20" t="s">
        <v>1180</v>
      </c>
      <c r="D867" s="20" t="s">
        <v>1240</v>
      </c>
      <c r="E867" s="20" t="s">
        <v>1240</v>
      </c>
      <c r="F867" s="20" t="s">
        <v>1241</v>
      </c>
      <c r="G867" s="20" t="s">
        <v>1242</v>
      </c>
      <c r="H867" s="20" t="s">
        <v>1243</v>
      </c>
      <c r="I867" s="20" t="s">
        <v>1240</v>
      </c>
      <c r="J867" s="20" t="s">
        <v>1240</v>
      </c>
      <c r="K867" s="20" t="s">
        <v>1664</v>
      </c>
      <c r="L867" s="20" t="s">
        <v>1609</v>
      </c>
      <c r="M867" s="21">
        <v>45643</v>
      </c>
      <c r="N867" t="str">
        <f t="shared" si="169"/>
        <v/>
      </c>
      <c r="O867" t="str">
        <f t="shared" si="236"/>
        <v/>
      </c>
      <c r="P867" t="str">
        <f t="shared" si="237"/>
        <v/>
      </c>
      <c r="Q867" t="str">
        <f t="shared" si="238"/>
        <v/>
      </c>
      <c r="R867" t="str">
        <f t="shared" si="239"/>
        <v/>
      </c>
      <c r="S867" t="str">
        <f t="shared" si="240"/>
        <v/>
      </c>
      <c r="T867" t="str">
        <f t="shared" si="241"/>
        <v/>
      </c>
      <c r="U867" t="str">
        <f t="shared" si="242"/>
        <v/>
      </c>
      <c r="V867" t="str">
        <f t="shared" si="243"/>
        <v/>
      </c>
      <c r="W867" t="str">
        <f t="shared" si="244"/>
        <v/>
      </c>
      <c r="X867" t="str">
        <f t="shared" si="245"/>
        <v>T000050006</v>
      </c>
      <c r="Y867" t="str">
        <f t="shared" si="246"/>
        <v>ZEN szolgáltatásai</v>
      </c>
      <c r="Z867" t="str">
        <f t="shared" si="247"/>
        <v>kell</v>
      </c>
      <c r="AA867" t="str">
        <f>IF(L867&lt;&gt;"0006","nem kell",IF(AND(VLOOKUP($A867,pü_tétel_csop!$A:$B,1,1)&lt;=$A867,VLOOKUP($A867,pü_tétel_csop!$A:$B,2,1)&gt;=$A867),VLOOKUP($A867,pü_tétel_csop!$A:$D,4,1),"nincs besorolva"))</f>
        <v>nem kell</v>
      </c>
    </row>
    <row r="868" spans="1:27" x14ac:dyDescent="0.25">
      <c r="A868" s="20" t="s">
        <v>1181</v>
      </c>
      <c r="B868" s="20" t="s">
        <v>1182</v>
      </c>
      <c r="C868" s="20" t="s">
        <v>1182</v>
      </c>
      <c r="D868" s="20" t="s">
        <v>1240</v>
      </c>
      <c r="E868" s="20" t="s">
        <v>1240</v>
      </c>
      <c r="F868" s="20" t="s">
        <v>1241</v>
      </c>
      <c r="G868" s="20" t="s">
        <v>1242</v>
      </c>
      <c r="H868" s="20" t="s">
        <v>1243</v>
      </c>
      <c r="I868" s="20" t="s">
        <v>1240</v>
      </c>
      <c r="J868" s="20" t="s">
        <v>1240</v>
      </c>
      <c r="K868" s="20" t="s">
        <v>1664</v>
      </c>
      <c r="L868" s="20" t="s">
        <v>1609</v>
      </c>
      <c r="M868" s="21">
        <v>45643</v>
      </c>
      <c r="N868" t="str">
        <f t="shared" si="169"/>
        <v/>
      </c>
      <c r="O868" t="str">
        <f t="shared" si="236"/>
        <v/>
      </c>
      <c r="P868" t="str">
        <f t="shared" si="237"/>
        <v/>
      </c>
      <c r="Q868" t="str">
        <f t="shared" si="238"/>
        <v/>
      </c>
      <c r="R868" t="str">
        <f t="shared" si="239"/>
        <v/>
      </c>
      <c r="S868" t="str">
        <f t="shared" si="240"/>
        <v/>
      </c>
      <c r="T868" t="str">
        <f t="shared" si="241"/>
        <v/>
      </c>
      <c r="U868" t="str">
        <f t="shared" si="242"/>
        <v/>
      </c>
      <c r="V868" t="str">
        <f t="shared" si="243"/>
        <v/>
      </c>
      <c r="W868" t="str">
        <f t="shared" si="244"/>
        <v/>
      </c>
      <c r="X868" t="str">
        <f t="shared" si="245"/>
        <v>T000050007</v>
      </c>
      <c r="Y868" t="str">
        <f t="shared" si="246"/>
        <v>SZBKI szolgáltatásai</v>
      </c>
      <c r="Z868" t="str">
        <f t="shared" si="247"/>
        <v>kell</v>
      </c>
      <c r="AA868" t="str">
        <f>IF(L868&lt;&gt;"0006","nem kell",IF(AND(VLOOKUP($A868,pü_tétel_csop!$A:$B,1,1)&lt;=$A868,VLOOKUP($A868,pü_tétel_csop!$A:$B,2,1)&gt;=$A868),VLOOKUP($A868,pü_tétel_csop!$A:$D,4,1),"nincs besorolva"))</f>
        <v>nem kell</v>
      </c>
    </row>
    <row r="869" spans="1:27" x14ac:dyDescent="0.25">
      <c r="A869" s="20" t="s">
        <v>1183</v>
      </c>
      <c r="B869" s="20" t="s">
        <v>1184</v>
      </c>
      <c r="C869" s="20" t="s">
        <v>1184</v>
      </c>
      <c r="D869" s="20" t="s">
        <v>1240</v>
      </c>
      <c r="E869" s="20" t="s">
        <v>1240</v>
      </c>
      <c r="F869" s="20" t="s">
        <v>1241</v>
      </c>
      <c r="G869" s="20" t="s">
        <v>1242</v>
      </c>
      <c r="H869" s="20" t="s">
        <v>1243</v>
      </c>
      <c r="I869" s="20" t="s">
        <v>1240</v>
      </c>
      <c r="J869" s="20" t="s">
        <v>1240</v>
      </c>
      <c r="K869" s="20" t="s">
        <v>1664</v>
      </c>
      <c r="L869" s="20" t="s">
        <v>1609</v>
      </c>
      <c r="M869" s="21">
        <v>45643</v>
      </c>
      <c r="N869" t="str">
        <f t="shared" si="169"/>
        <v/>
      </c>
      <c r="O869" t="str">
        <f t="shared" si="236"/>
        <v/>
      </c>
      <c r="P869" t="str">
        <f t="shared" si="237"/>
        <v/>
      </c>
      <c r="Q869" t="str">
        <f t="shared" si="238"/>
        <v/>
      </c>
      <c r="R869" t="str">
        <f t="shared" si="239"/>
        <v/>
      </c>
      <c r="S869" t="str">
        <f t="shared" si="240"/>
        <v/>
      </c>
      <c r="T869" t="str">
        <f t="shared" si="241"/>
        <v/>
      </c>
      <c r="U869" t="str">
        <f t="shared" si="242"/>
        <v/>
      </c>
      <c r="V869" t="str">
        <f t="shared" si="243"/>
        <v/>
      </c>
      <c r="W869" t="str">
        <f t="shared" si="244"/>
        <v/>
      </c>
      <c r="X869" t="str">
        <f t="shared" si="245"/>
        <v>T000050008</v>
      </c>
      <c r="Y869" t="str">
        <f t="shared" si="246"/>
        <v>RK szolgáltatásai</v>
      </c>
      <c r="Z869" t="str">
        <f t="shared" si="247"/>
        <v>kell</v>
      </c>
      <c r="AA869" t="str">
        <f>IF(L869&lt;&gt;"0006","nem kell",IF(AND(VLOOKUP($A869,pü_tétel_csop!$A:$B,1,1)&lt;=$A869,VLOOKUP($A869,pü_tétel_csop!$A:$B,2,1)&gt;=$A869),VLOOKUP($A869,pü_tétel_csop!$A:$D,4,1),"nincs besorolva"))</f>
        <v>nem kell</v>
      </c>
    </row>
    <row r="870" spans="1:27" x14ac:dyDescent="0.25">
      <c r="A870" s="20" t="s">
        <v>1185</v>
      </c>
      <c r="B870" s="20" t="s">
        <v>1186</v>
      </c>
      <c r="C870" s="20" t="s">
        <v>1186</v>
      </c>
      <c r="D870" s="20" t="s">
        <v>1240</v>
      </c>
      <c r="E870" s="20" t="s">
        <v>1240</v>
      </c>
      <c r="F870" s="20" t="s">
        <v>1241</v>
      </c>
      <c r="G870" s="20" t="s">
        <v>1242</v>
      </c>
      <c r="H870" s="20" t="s">
        <v>1243</v>
      </c>
      <c r="I870" s="20" t="s">
        <v>1240</v>
      </c>
      <c r="J870" s="20" t="s">
        <v>1240</v>
      </c>
      <c r="K870" s="20" t="s">
        <v>1664</v>
      </c>
      <c r="L870" s="20" t="s">
        <v>1609</v>
      </c>
      <c r="M870" s="21">
        <v>45643</v>
      </c>
      <c r="N870" t="str">
        <f t="shared" si="169"/>
        <v/>
      </c>
      <c r="O870" t="str">
        <f t="shared" si="236"/>
        <v/>
      </c>
      <c r="P870" t="str">
        <f t="shared" si="237"/>
        <v/>
      </c>
      <c r="Q870" t="str">
        <f t="shared" si="238"/>
        <v/>
      </c>
      <c r="R870" t="str">
        <f t="shared" si="239"/>
        <v/>
      </c>
      <c r="S870" t="str">
        <f t="shared" si="240"/>
        <v/>
      </c>
      <c r="T870" t="str">
        <f t="shared" si="241"/>
        <v/>
      </c>
      <c r="U870" t="str">
        <f t="shared" si="242"/>
        <v/>
      </c>
      <c r="V870" t="str">
        <f t="shared" si="243"/>
        <v/>
      </c>
      <c r="W870" t="str">
        <f t="shared" si="244"/>
        <v/>
      </c>
      <c r="X870" t="str">
        <f t="shared" si="245"/>
        <v>T000050009</v>
      </c>
      <c r="Y870" t="str">
        <f t="shared" si="246"/>
        <v>OIG szolgáltatásai</v>
      </c>
      <c r="Z870" t="str">
        <f t="shared" si="247"/>
        <v>kell</v>
      </c>
      <c r="AA870" t="str">
        <f>IF(L870&lt;&gt;"0006","nem kell",IF(AND(VLOOKUP($A870,pü_tétel_csop!$A:$B,1,1)&lt;=$A870,VLOOKUP($A870,pü_tétel_csop!$A:$B,2,1)&gt;=$A870),VLOOKUP($A870,pü_tétel_csop!$A:$D,4,1),"nincs besorolva"))</f>
        <v>nem kell</v>
      </c>
    </row>
    <row r="871" spans="1:27" x14ac:dyDescent="0.25">
      <c r="A871" s="20" t="s">
        <v>1187</v>
      </c>
      <c r="B871" s="20" t="s">
        <v>1188</v>
      </c>
      <c r="C871" s="20" t="s">
        <v>1188</v>
      </c>
      <c r="D871" s="20" t="s">
        <v>1240</v>
      </c>
      <c r="E871" s="20" t="s">
        <v>1240</v>
      </c>
      <c r="F871" s="20" t="s">
        <v>1241</v>
      </c>
      <c r="G871" s="20" t="s">
        <v>1242</v>
      </c>
      <c r="H871" s="20" t="s">
        <v>1243</v>
      </c>
      <c r="I871" s="20" t="s">
        <v>1240</v>
      </c>
      <c r="J871" s="20" t="s">
        <v>1240</v>
      </c>
      <c r="K871" s="20" t="s">
        <v>1664</v>
      </c>
      <c r="L871" s="20" t="s">
        <v>1609</v>
      </c>
      <c r="M871" s="21">
        <v>45643</v>
      </c>
      <c r="N871" t="str">
        <f t="shared" si="169"/>
        <v/>
      </c>
      <c r="O871" t="str">
        <f t="shared" si="236"/>
        <v/>
      </c>
      <c r="P871" t="str">
        <f t="shared" si="237"/>
        <v/>
      </c>
      <c r="Q871" t="str">
        <f t="shared" si="238"/>
        <v/>
      </c>
      <c r="R871" t="str">
        <f t="shared" si="239"/>
        <v/>
      </c>
      <c r="S871" t="str">
        <f t="shared" si="240"/>
        <v/>
      </c>
      <c r="T871" t="str">
        <f t="shared" si="241"/>
        <v/>
      </c>
      <c r="U871" t="str">
        <f t="shared" si="242"/>
        <v/>
      </c>
      <c r="V871" t="str">
        <f t="shared" si="243"/>
        <v/>
      </c>
      <c r="W871" t="str">
        <f t="shared" si="244"/>
        <v/>
      </c>
      <c r="X871" t="str">
        <f t="shared" si="245"/>
        <v>T000050010</v>
      </c>
      <c r="Y871" t="str">
        <f t="shared" si="246"/>
        <v>OIG ösztöndíjak</v>
      </c>
      <c r="Z871" t="str">
        <f t="shared" si="247"/>
        <v>kell</v>
      </c>
      <c r="AA871" t="str">
        <f>IF(L871&lt;&gt;"0006","nem kell",IF(AND(VLOOKUP($A871,pü_tétel_csop!$A:$B,1,1)&lt;=$A871,VLOOKUP($A871,pü_tétel_csop!$A:$B,2,1)&gt;=$A871),VLOOKUP($A871,pü_tétel_csop!$A:$D,4,1),"nincs besorolva"))</f>
        <v>nem kell</v>
      </c>
    </row>
    <row r="872" spans="1:27" x14ac:dyDescent="0.25">
      <c r="A872" s="20" t="s">
        <v>1189</v>
      </c>
      <c r="B872" s="20" t="s">
        <v>1190</v>
      </c>
      <c r="C872" s="20" t="s">
        <v>1685</v>
      </c>
      <c r="D872" s="20" t="s">
        <v>1240</v>
      </c>
      <c r="E872" s="20" t="s">
        <v>1240</v>
      </c>
      <c r="F872" s="20" t="s">
        <v>1241</v>
      </c>
      <c r="G872" s="20" t="s">
        <v>1242</v>
      </c>
      <c r="H872" s="20" t="s">
        <v>1243</v>
      </c>
      <c r="I872" s="20" t="s">
        <v>1240</v>
      </c>
      <c r="J872" s="20" t="s">
        <v>1240</v>
      </c>
      <c r="K872" s="20" t="s">
        <v>1664</v>
      </c>
      <c r="L872" s="20" t="s">
        <v>1609</v>
      </c>
      <c r="M872" s="21">
        <v>45643</v>
      </c>
      <c r="N872" t="str">
        <f t="shared" si="169"/>
        <v/>
      </c>
      <c r="O872" t="str">
        <f t="shared" si="236"/>
        <v/>
      </c>
      <c r="P872" t="str">
        <f t="shared" si="237"/>
        <v/>
      </c>
      <c r="Q872" t="str">
        <f t="shared" si="238"/>
        <v/>
      </c>
      <c r="R872" t="str">
        <f t="shared" si="239"/>
        <v/>
      </c>
      <c r="S872" t="str">
        <f t="shared" si="240"/>
        <v/>
      </c>
      <c r="T872" t="str">
        <f t="shared" si="241"/>
        <v/>
      </c>
      <c r="U872" t="str">
        <f t="shared" si="242"/>
        <v/>
      </c>
      <c r="V872" t="str">
        <f t="shared" si="243"/>
        <v/>
      </c>
      <c r="W872" t="str">
        <f t="shared" si="244"/>
        <v/>
      </c>
      <c r="X872" t="str">
        <f t="shared" si="245"/>
        <v>T000050012</v>
      </c>
      <c r="Y872" t="str">
        <f t="shared" si="246"/>
        <v>Tanárképző Kp. szolgáltatásai</v>
      </c>
      <c r="Z872" t="str">
        <f t="shared" si="247"/>
        <v>kell</v>
      </c>
      <c r="AA872" t="str">
        <f>IF(L872&lt;&gt;"0006","nem kell",IF(AND(VLOOKUP($A872,pü_tétel_csop!$A:$B,1,1)&lt;=$A872,VLOOKUP($A872,pü_tétel_csop!$A:$B,2,1)&gt;=$A872),VLOOKUP($A872,pü_tétel_csop!$A:$D,4,1),"nincs besorolva"))</f>
        <v>nem kell</v>
      </c>
    </row>
    <row r="873" spans="1:27" x14ac:dyDescent="0.25">
      <c r="A873" s="20" t="s">
        <v>1191</v>
      </c>
      <c r="B873" s="20" t="s">
        <v>1192</v>
      </c>
      <c r="C873" s="20" t="s">
        <v>1686</v>
      </c>
      <c r="D873" s="20" t="s">
        <v>1240</v>
      </c>
      <c r="E873" s="20" t="s">
        <v>1240</v>
      </c>
      <c r="F873" s="20" t="s">
        <v>1241</v>
      </c>
      <c r="G873" s="20" t="s">
        <v>1242</v>
      </c>
      <c r="H873" s="20" t="s">
        <v>1243</v>
      </c>
      <c r="I873" s="20" t="s">
        <v>1240</v>
      </c>
      <c r="J873" s="20" t="s">
        <v>1240</v>
      </c>
      <c r="K873" s="20" t="s">
        <v>1664</v>
      </c>
      <c r="L873" s="20" t="s">
        <v>1609</v>
      </c>
      <c r="M873" s="21">
        <v>45643</v>
      </c>
      <c r="N873" t="str">
        <f t="shared" si="169"/>
        <v/>
      </c>
      <c r="O873" t="str">
        <f t="shared" si="236"/>
        <v/>
      </c>
      <c r="P873" t="str">
        <f t="shared" si="237"/>
        <v/>
      </c>
      <c r="Q873" t="str">
        <f t="shared" si="238"/>
        <v/>
      </c>
      <c r="R873" t="str">
        <f t="shared" si="239"/>
        <v/>
      </c>
      <c r="S873" t="str">
        <f t="shared" si="240"/>
        <v/>
      </c>
      <c r="T873" t="str">
        <f t="shared" si="241"/>
        <v/>
      </c>
      <c r="U873" t="str">
        <f t="shared" si="242"/>
        <v/>
      </c>
      <c r="V873" t="str">
        <f t="shared" si="243"/>
        <v/>
      </c>
      <c r="W873" t="str">
        <f t="shared" si="244"/>
        <v/>
      </c>
      <c r="X873" t="str">
        <f t="shared" si="245"/>
        <v>T000050013</v>
      </c>
      <c r="Y873" t="str">
        <f t="shared" si="246"/>
        <v>Külügyi Ig. szolgáltatásai</v>
      </c>
      <c r="Z873" t="str">
        <f t="shared" si="247"/>
        <v>kell</v>
      </c>
      <c r="AA873" t="str">
        <f>IF(L873&lt;&gt;"0006","nem kell",IF(AND(VLOOKUP($A873,pü_tétel_csop!$A:$B,1,1)&lt;=$A873,VLOOKUP($A873,pü_tétel_csop!$A:$B,2,1)&gt;=$A873),VLOOKUP($A873,pü_tétel_csop!$A:$D,4,1),"nincs besorolva"))</f>
        <v>nem kell</v>
      </c>
    </row>
    <row r="874" spans="1:27" x14ac:dyDescent="0.25">
      <c r="A874" s="20" t="s">
        <v>1193</v>
      </c>
      <c r="B874" s="20" t="s">
        <v>1194</v>
      </c>
      <c r="C874" s="20" t="s">
        <v>1194</v>
      </c>
      <c r="D874" s="20" t="s">
        <v>1240</v>
      </c>
      <c r="E874" s="20" t="s">
        <v>1240</v>
      </c>
      <c r="F874" s="20" t="s">
        <v>1241</v>
      </c>
      <c r="G874" s="20" t="s">
        <v>1242</v>
      </c>
      <c r="H874" s="20" t="s">
        <v>1243</v>
      </c>
      <c r="I874" s="20" t="s">
        <v>1240</v>
      </c>
      <c r="J874" s="20" t="s">
        <v>1240</v>
      </c>
      <c r="K874" s="20" t="s">
        <v>1664</v>
      </c>
      <c r="L874" s="20" t="s">
        <v>1609</v>
      </c>
      <c r="M874" s="21">
        <v>45643</v>
      </c>
      <c r="N874" t="str">
        <f t="shared" si="169"/>
        <v/>
      </c>
      <c r="O874" t="str">
        <f t="shared" si="236"/>
        <v/>
      </c>
      <c r="P874" t="str">
        <f t="shared" si="237"/>
        <v/>
      </c>
      <c r="Q874" t="str">
        <f t="shared" si="238"/>
        <v/>
      </c>
      <c r="R874" t="str">
        <f t="shared" si="239"/>
        <v/>
      </c>
      <c r="S874" t="str">
        <f t="shared" si="240"/>
        <v/>
      </c>
      <c r="T874" t="str">
        <f t="shared" si="241"/>
        <v/>
      </c>
      <c r="U874" t="str">
        <f t="shared" si="242"/>
        <v/>
      </c>
      <c r="V874" t="str">
        <f t="shared" si="243"/>
        <v/>
      </c>
      <c r="W874" t="str">
        <f t="shared" si="244"/>
        <v/>
      </c>
      <c r="X874" t="str">
        <f t="shared" si="245"/>
        <v>T000050014</v>
      </c>
      <c r="Y874" t="str">
        <f t="shared" si="246"/>
        <v>Érdekképviselet</v>
      </c>
      <c r="Z874" t="str">
        <f t="shared" si="247"/>
        <v>kell</v>
      </c>
      <c r="AA874" t="str">
        <f>IF(L874&lt;&gt;"0006","nem kell",IF(AND(VLOOKUP($A874,pü_tétel_csop!$A:$B,1,1)&lt;=$A874,VLOOKUP($A874,pü_tétel_csop!$A:$B,2,1)&gt;=$A874),VLOOKUP($A874,pü_tétel_csop!$A:$D,4,1),"nincs besorolva"))</f>
        <v>nem kell</v>
      </c>
    </row>
    <row r="875" spans="1:27" x14ac:dyDescent="0.25">
      <c r="A875" s="20" t="s">
        <v>1195</v>
      </c>
      <c r="B875" s="20" t="s">
        <v>1196</v>
      </c>
      <c r="C875" s="20" t="s">
        <v>1687</v>
      </c>
      <c r="D875" s="20" t="s">
        <v>1240</v>
      </c>
      <c r="E875" s="20" t="s">
        <v>1240</v>
      </c>
      <c r="F875" s="20" t="s">
        <v>1241</v>
      </c>
      <c r="G875" s="20" t="s">
        <v>1242</v>
      </c>
      <c r="H875" s="20" t="s">
        <v>1243</v>
      </c>
      <c r="I875" s="20" t="s">
        <v>1240</v>
      </c>
      <c r="J875" s="20" t="s">
        <v>1240</v>
      </c>
      <c r="K875" s="20" t="s">
        <v>1664</v>
      </c>
      <c r="L875" s="20" t="s">
        <v>1609</v>
      </c>
      <c r="M875" s="21">
        <v>45643</v>
      </c>
      <c r="N875" t="str">
        <f t="shared" si="169"/>
        <v/>
      </c>
      <c r="O875" t="str">
        <f t="shared" si="236"/>
        <v/>
      </c>
      <c r="P875" t="str">
        <f t="shared" si="237"/>
        <v/>
      </c>
      <c r="Q875" t="str">
        <f t="shared" si="238"/>
        <v/>
      </c>
      <c r="R875" t="str">
        <f t="shared" si="239"/>
        <v/>
      </c>
      <c r="S875" t="str">
        <f t="shared" si="240"/>
        <v/>
      </c>
      <c r="T875" t="str">
        <f t="shared" si="241"/>
        <v/>
      </c>
      <c r="U875" t="str">
        <f t="shared" si="242"/>
        <v/>
      </c>
      <c r="V875" t="str">
        <f t="shared" si="243"/>
        <v/>
      </c>
      <c r="W875" t="str">
        <f t="shared" si="244"/>
        <v/>
      </c>
      <c r="X875" t="str">
        <f t="shared" si="245"/>
        <v>T000050015</v>
      </c>
      <c r="Y875" t="str">
        <f t="shared" si="246"/>
        <v>Hallgatói önkormányzat</v>
      </c>
      <c r="Z875" t="str">
        <f t="shared" si="247"/>
        <v>kell</v>
      </c>
      <c r="AA875" t="str">
        <f>IF(L875&lt;&gt;"0006","nem kell",IF(AND(VLOOKUP($A875,pü_tétel_csop!$A:$B,1,1)&lt;=$A875,VLOOKUP($A875,pü_tétel_csop!$A:$B,2,1)&gt;=$A875),VLOOKUP($A875,pü_tétel_csop!$A:$D,4,1),"nincs besorolva"))</f>
        <v>nem kell</v>
      </c>
    </row>
    <row r="876" spans="1:27" x14ac:dyDescent="0.25">
      <c r="A876" s="20" t="s">
        <v>1197</v>
      </c>
      <c r="B876" s="20" t="s">
        <v>1198</v>
      </c>
      <c r="C876" s="20" t="s">
        <v>1198</v>
      </c>
      <c r="D876" s="20" t="s">
        <v>1240</v>
      </c>
      <c r="E876" s="20" t="s">
        <v>1240</v>
      </c>
      <c r="F876" s="20" t="s">
        <v>1241</v>
      </c>
      <c r="G876" s="20" t="s">
        <v>1242</v>
      </c>
      <c r="H876" s="20" t="s">
        <v>1243</v>
      </c>
      <c r="I876" s="20" t="s">
        <v>1240</v>
      </c>
      <c r="J876" s="20" t="s">
        <v>1240</v>
      </c>
      <c r="K876" s="20" t="s">
        <v>1664</v>
      </c>
      <c r="L876" s="20" t="s">
        <v>1609</v>
      </c>
      <c r="M876" s="21">
        <v>45643</v>
      </c>
      <c r="N876" t="str">
        <f t="shared" si="169"/>
        <v/>
      </c>
      <c r="O876" t="str">
        <f t="shared" si="236"/>
        <v/>
      </c>
      <c r="P876" t="str">
        <f t="shared" si="237"/>
        <v/>
      </c>
      <c r="Q876" t="str">
        <f t="shared" si="238"/>
        <v/>
      </c>
      <c r="R876" t="str">
        <f t="shared" si="239"/>
        <v/>
      </c>
      <c r="S876" t="str">
        <f t="shared" si="240"/>
        <v/>
      </c>
      <c r="T876" t="str">
        <f t="shared" si="241"/>
        <v/>
      </c>
      <c r="U876" t="str">
        <f t="shared" si="242"/>
        <v/>
      </c>
      <c r="V876" t="str">
        <f t="shared" si="243"/>
        <v/>
      </c>
      <c r="W876" t="str">
        <f t="shared" si="244"/>
        <v/>
      </c>
      <c r="X876" t="str">
        <f t="shared" si="245"/>
        <v>T000050016</v>
      </c>
      <c r="Y876" t="str">
        <f t="shared" si="246"/>
        <v>DOK</v>
      </c>
      <c r="Z876" t="str">
        <f t="shared" si="247"/>
        <v>kell</v>
      </c>
      <c r="AA876" t="str">
        <f>IF(L876&lt;&gt;"0006","nem kell",IF(AND(VLOOKUP($A876,pü_tétel_csop!$A:$B,1,1)&lt;=$A876,VLOOKUP($A876,pü_tétel_csop!$A:$B,2,1)&gt;=$A876),VLOOKUP($A876,pü_tétel_csop!$A:$D,4,1),"nincs besorolva"))</f>
        <v>nem kell</v>
      </c>
    </row>
    <row r="877" spans="1:27" x14ac:dyDescent="0.25">
      <c r="A877" s="20" t="s">
        <v>1199</v>
      </c>
      <c r="B877" s="20" t="s">
        <v>1200</v>
      </c>
      <c r="C877" s="20" t="s">
        <v>1688</v>
      </c>
      <c r="D877" s="20" t="s">
        <v>1240</v>
      </c>
      <c r="E877" s="20" t="s">
        <v>1240</v>
      </c>
      <c r="F877" s="20" t="s">
        <v>1241</v>
      </c>
      <c r="G877" s="20" t="s">
        <v>1242</v>
      </c>
      <c r="H877" s="20" t="s">
        <v>1243</v>
      </c>
      <c r="I877" s="20" t="s">
        <v>1240</v>
      </c>
      <c r="J877" s="20" t="s">
        <v>1240</v>
      </c>
      <c r="K877" s="20" t="s">
        <v>1664</v>
      </c>
      <c r="L877" s="20" t="s">
        <v>1609</v>
      </c>
      <c r="M877" s="21">
        <v>45643</v>
      </c>
      <c r="N877" t="str">
        <f t="shared" si="169"/>
        <v/>
      </c>
      <c r="O877" t="str">
        <f t="shared" si="236"/>
        <v/>
      </c>
      <c r="P877" t="str">
        <f t="shared" si="237"/>
        <v/>
      </c>
      <c r="Q877" t="str">
        <f t="shared" si="238"/>
        <v/>
      </c>
      <c r="R877" t="str">
        <f t="shared" si="239"/>
        <v/>
      </c>
      <c r="S877" t="str">
        <f t="shared" si="240"/>
        <v/>
      </c>
      <c r="T877" t="str">
        <f t="shared" si="241"/>
        <v/>
      </c>
      <c r="U877" t="str">
        <f t="shared" si="242"/>
        <v/>
      </c>
      <c r="V877" t="str">
        <f t="shared" si="243"/>
        <v/>
      </c>
      <c r="W877" t="str">
        <f t="shared" si="244"/>
        <v/>
      </c>
      <c r="X877" t="str">
        <f t="shared" si="245"/>
        <v>T000050017</v>
      </c>
      <c r="Y877" t="str">
        <f t="shared" si="246"/>
        <v>KA Belső Ellenőrzés szolg.</v>
      </c>
      <c r="Z877" t="str">
        <f t="shared" si="247"/>
        <v>kell</v>
      </c>
      <c r="AA877" t="str">
        <f>IF(L877&lt;&gt;"0006","nem kell",IF(AND(VLOOKUP($A877,pü_tétel_csop!$A:$B,1,1)&lt;=$A877,VLOOKUP($A877,pü_tétel_csop!$A:$B,2,1)&gt;=$A877),VLOOKUP($A877,pü_tétel_csop!$A:$D,4,1),"nincs besorolva"))</f>
        <v>nem kell</v>
      </c>
    </row>
    <row r="878" spans="1:27" x14ac:dyDescent="0.25">
      <c r="A878" s="20" t="s">
        <v>1201</v>
      </c>
      <c r="B878" s="20" t="s">
        <v>1202</v>
      </c>
      <c r="C878" s="20" t="s">
        <v>1689</v>
      </c>
      <c r="D878" s="20" t="s">
        <v>1240</v>
      </c>
      <c r="E878" s="20" t="s">
        <v>1240</v>
      </c>
      <c r="F878" s="20" t="s">
        <v>1241</v>
      </c>
      <c r="G878" s="20" t="s">
        <v>1242</v>
      </c>
      <c r="H878" s="20" t="s">
        <v>1243</v>
      </c>
      <c r="I878" s="20" t="s">
        <v>1240</v>
      </c>
      <c r="J878" s="20" t="s">
        <v>1240</v>
      </c>
      <c r="K878" s="20" t="s">
        <v>1664</v>
      </c>
      <c r="L878" s="20" t="s">
        <v>1609</v>
      </c>
      <c r="M878" s="21">
        <v>45643</v>
      </c>
      <c r="N878" t="str">
        <f t="shared" si="169"/>
        <v/>
      </c>
      <c r="O878" t="str">
        <f t="shared" si="236"/>
        <v/>
      </c>
      <c r="P878" t="str">
        <f t="shared" si="237"/>
        <v/>
      </c>
      <c r="Q878" t="str">
        <f t="shared" si="238"/>
        <v/>
      </c>
      <c r="R878" t="str">
        <f t="shared" si="239"/>
        <v/>
      </c>
      <c r="S878" t="str">
        <f t="shared" si="240"/>
        <v/>
      </c>
      <c r="T878" t="str">
        <f t="shared" si="241"/>
        <v/>
      </c>
      <c r="U878" t="str">
        <f t="shared" si="242"/>
        <v/>
      </c>
      <c r="V878" t="str">
        <f t="shared" si="243"/>
        <v/>
      </c>
      <c r="W878" t="str">
        <f t="shared" si="244"/>
        <v/>
      </c>
      <c r="X878" t="str">
        <f t="shared" si="245"/>
        <v>T000050018</v>
      </c>
      <c r="Y878" t="str">
        <f t="shared" si="246"/>
        <v>KA Kancellári H. szolg.</v>
      </c>
      <c r="Z878" t="str">
        <f t="shared" si="247"/>
        <v>kell</v>
      </c>
      <c r="AA878" t="str">
        <f>IF(L878&lt;&gt;"0006","nem kell",IF(AND(VLOOKUP($A878,pü_tétel_csop!$A:$B,1,1)&lt;=$A878,VLOOKUP($A878,pü_tétel_csop!$A:$B,2,1)&gt;=$A878),VLOOKUP($A878,pü_tétel_csop!$A:$D,4,1),"nincs besorolva"))</f>
        <v>nem kell</v>
      </c>
    </row>
    <row r="879" spans="1:27" x14ac:dyDescent="0.25">
      <c r="A879" s="20" t="s">
        <v>1203</v>
      </c>
      <c r="B879" s="20" t="s">
        <v>1204</v>
      </c>
      <c r="C879" s="20" t="s">
        <v>1690</v>
      </c>
      <c r="D879" s="20" t="s">
        <v>1240</v>
      </c>
      <c r="E879" s="20" t="s">
        <v>1240</v>
      </c>
      <c r="F879" s="20" t="s">
        <v>1241</v>
      </c>
      <c r="G879" s="20" t="s">
        <v>1242</v>
      </c>
      <c r="H879" s="20" t="s">
        <v>1243</v>
      </c>
      <c r="I879" s="20" t="s">
        <v>1240</v>
      </c>
      <c r="J879" s="20" t="s">
        <v>1240</v>
      </c>
      <c r="K879" s="20" t="s">
        <v>1664</v>
      </c>
      <c r="L879" s="20" t="s">
        <v>1609</v>
      </c>
      <c r="M879" s="21">
        <v>45643</v>
      </c>
      <c r="N879" t="str">
        <f t="shared" si="169"/>
        <v/>
      </c>
      <c r="O879" t="str">
        <f t="shared" si="236"/>
        <v/>
      </c>
      <c r="P879" t="str">
        <f t="shared" si="237"/>
        <v/>
      </c>
      <c r="Q879" t="str">
        <f t="shared" si="238"/>
        <v/>
      </c>
      <c r="R879" t="str">
        <f t="shared" si="239"/>
        <v/>
      </c>
      <c r="S879" t="str">
        <f t="shared" si="240"/>
        <v/>
      </c>
      <c r="T879" t="str">
        <f t="shared" si="241"/>
        <v/>
      </c>
      <c r="U879" t="str">
        <f t="shared" si="242"/>
        <v/>
      </c>
      <c r="V879" t="str">
        <f t="shared" si="243"/>
        <v/>
      </c>
      <c r="W879" t="str">
        <f t="shared" si="244"/>
        <v/>
      </c>
      <c r="X879" t="str">
        <f t="shared" si="245"/>
        <v>T000050020</v>
      </c>
      <c r="Y879" t="str">
        <f t="shared" si="246"/>
        <v>KA PII szolgáltatásai</v>
      </c>
      <c r="Z879" t="str">
        <f t="shared" si="247"/>
        <v>kell</v>
      </c>
      <c r="AA879" t="str">
        <f>IF(L879&lt;&gt;"0006","nem kell",IF(AND(VLOOKUP($A879,pü_tétel_csop!$A:$B,1,1)&lt;=$A879,VLOOKUP($A879,pü_tétel_csop!$A:$B,2,1)&gt;=$A879),VLOOKUP($A879,pü_tétel_csop!$A:$D,4,1),"nincs besorolva"))</f>
        <v>nem kell</v>
      </c>
    </row>
    <row r="880" spans="1:27" x14ac:dyDescent="0.25">
      <c r="A880" s="20" t="s">
        <v>1205</v>
      </c>
      <c r="B880" s="20" t="s">
        <v>1206</v>
      </c>
      <c r="C880" s="20" t="s">
        <v>1691</v>
      </c>
      <c r="D880" s="20" t="s">
        <v>1240</v>
      </c>
      <c r="E880" s="20" t="s">
        <v>1240</v>
      </c>
      <c r="F880" s="20" t="s">
        <v>1241</v>
      </c>
      <c r="G880" s="20" t="s">
        <v>1242</v>
      </c>
      <c r="H880" s="20" t="s">
        <v>1243</v>
      </c>
      <c r="I880" s="20" t="s">
        <v>1240</v>
      </c>
      <c r="J880" s="20" t="s">
        <v>1240</v>
      </c>
      <c r="K880" s="20" t="s">
        <v>1664</v>
      </c>
      <c r="L880" s="20" t="s">
        <v>1609</v>
      </c>
      <c r="M880" s="21">
        <v>45643</v>
      </c>
      <c r="N880" t="str">
        <f t="shared" si="169"/>
        <v/>
      </c>
      <c r="O880" t="str">
        <f t="shared" ref="O880:O881" si="248">IFERROR(VLOOKUP(N880,$A:$B,2,0),"")</f>
        <v/>
      </c>
      <c r="P880" t="str">
        <f t="shared" ref="P880:P881" si="249">IF(VALUE($L880)=VALUE(LEFT(P$1,1)),$A880,IF(N880="","",VLOOKUP($I880,$A:$B,1,0)))</f>
        <v/>
      </c>
      <c r="Q880" t="str">
        <f t="shared" ref="Q880:Q881" si="250">IFERROR(VLOOKUP(P880,$A:$B,2,0),"")</f>
        <v/>
      </c>
      <c r="R880" t="str">
        <f t="shared" ref="R880:R881" si="251">IF(VALUE($L880)=VALUE(LEFT(R$1,1)),$A880,IF(P880="","",VLOOKUP(P880,$A:$I,9,0)))</f>
        <v/>
      </c>
      <c r="S880" t="str">
        <f t="shared" ref="S880:S881" si="252">IFERROR(VLOOKUP(R880,$A:$B,2,0),"")</f>
        <v/>
      </c>
      <c r="T880" t="str">
        <f t="shared" ref="T880:T881" si="253">IF(VALUE($L880)=VALUE(LEFT(T$1,1)),$A880,IF(R880="","",VLOOKUP(R880,$A:$I,9,0)))</f>
        <v/>
      </c>
      <c r="U880" t="str">
        <f t="shared" ref="U880:U881" si="254">IFERROR(VLOOKUP(T880,$A:$B,2,0),"")</f>
        <v/>
      </c>
      <c r="V880" t="str">
        <f t="shared" ref="V880:V881" si="255">IF(VALUE($L880)=VALUE(LEFT(V$1,1)),$A880,IF(T880="","",VLOOKUP(T880,$A:$I,9,0)))</f>
        <v/>
      </c>
      <c r="W880" t="str">
        <f t="shared" ref="W880:W881" si="256">IFERROR(VLOOKUP(V880,$A:$B,2,0),"")</f>
        <v/>
      </c>
      <c r="X880" t="str">
        <f t="shared" ref="X880:X881" si="257">IF(VALUE($L880)=VALUE(LEFT(X$1,1)),$A880,IF(V880="","",VLOOKUP(V880,$A:$I,9,0)))</f>
        <v>T000050021</v>
      </c>
      <c r="Y880" t="str">
        <f t="shared" ref="Y880:Y881" si="258">IFERROR(VLOOKUP(X880,$A:$B,2,0),"")</f>
        <v>KA IIG szolgáltatásai</v>
      </c>
      <c r="Z880" t="str">
        <f t="shared" ref="Z880:Z881" si="259">IF(ISERROR(VLOOKUP(A880,$I:$I,1,0)),"kell","nem kell")</f>
        <v>kell</v>
      </c>
      <c r="AA880" t="str">
        <f>IF(L880&lt;&gt;"0006","nem kell",IF(AND(VLOOKUP($A880,pü_tétel_csop!$A:$B,1,1)&lt;=$A880,VLOOKUP($A880,pü_tétel_csop!$A:$B,2,1)&gt;=$A880),VLOOKUP($A880,pü_tétel_csop!$A:$D,4,1),"nincs besorolva"))</f>
        <v>nem kell</v>
      </c>
    </row>
    <row r="881" spans="1:27" x14ac:dyDescent="0.25">
      <c r="A881" s="20" t="s">
        <v>1207</v>
      </c>
      <c r="B881" s="20" t="s">
        <v>1208</v>
      </c>
      <c r="C881" s="20" t="s">
        <v>1692</v>
      </c>
      <c r="D881" s="20" t="s">
        <v>1240</v>
      </c>
      <c r="E881" s="20" t="s">
        <v>1240</v>
      </c>
      <c r="F881" s="20" t="s">
        <v>1241</v>
      </c>
      <c r="G881" s="20" t="s">
        <v>1242</v>
      </c>
      <c r="H881" s="20" t="s">
        <v>1243</v>
      </c>
      <c r="I881" s="20" t="s">
        <v>1240</v>
      </c>
      <c r="J881" s="20" t="s">
        <v>1240</v>
      </c>
      <c r="K881" s="20" t="s">
        <v>1664</v>
      </c>
      <c r="L881" s="20" t="s">
        <v>1609</v>
      </c>
      <c r="M881" s="21">
        <v>45643</v>
      </c>
      <c r="N881" t="str">
        <f t="shared" si="169"/>
        <v/>
      </c>
      <c r="O881" t="str">
        <f t="shared" si="248"/>
        <v/>
      </c>
      <c r="P881" t="str">
        <f t="shared" si="249"/>
        <v/>
      </c>
      <c r="Q881" t="str">
        <f t="shared" si="250"/>
        <v/>
      </c>
      <c r="R881" t="str">
        <f t="shared" si="251"/>
        <v/>
      </c>
      <c r="S881" t="str">
        <f t="shared" si="252"/>
        <v/>
      </c>
      <c r="T881" t="str">
        <f t="shared" si="253"/>
        <v/>
      </c>
      <c r="U881" t="str">
        <f t="shared" si="254"/>
        <v/>
      </c>
      <c r="V881" t="str">
        <f t="shared" si="255"/>
        <v/>
      </c>
      <c r="W881" t="str">
        <f t="shared" si="256"/>
        <v/>
      </c>
      <c r="X881" t="str">
        <f t="shared" si="257"/>
        <v>T000050022</v>
      </c>
      <c r="Y881" t="str">
        <f t="shared" si="258"/>
        <v>KA KKI szolgáltatásai</v>
      </c>
      <c r="Z881" t="str">
        <f t="shared" si="259"/>
        <v>kell</v>
      </c>
      <c r="AA881" t="str">
        <f>IF(L881&lt;&gt;"0006","nem kell",IF(AND(VLOOKUP($A881,pü_tétel_csop!$A:$B,1,1)&lt;=$A881,VLOOKUP($A881,pü_tétel_csop!$A:$B,2,1)&gt;=$A881),VLOOKUP($A881,pü_tétel_csop!$A:$D,4,1),"nincs besorolva"))</f>
        <v>nem kell</v>
      </c>
    </row>
    <row r="882" spans="1:27" x14ac:dyDescent="0.25">
      <c r="A882" s="20" t="s">
        <v>1209</v>
      </c>
      <c r="B882" s="20" t="s">
        <v>1210</v>
      </c>
      <c r="C882" s="20" t="s">
        <v>1693</v>
      </c>
      <c r="D882" s="20" t="s">
        <v>1240</v>
      </c>
      <c r="E882" s="20" t="s">
        <v>1240</v>
      </c>
      <c r="F882" s="20" t="s">
        <v>1241</v>
      </c>
      <c r="G882" s="20" t="s">
        <v>1242</v>
      </c>
      <c r="H882" s="20" t="s">
        <v>1243</v>
      </c>
      <c r="I882" s="20" t="s">
        <v>1240</v>
      </c>
      <c r="J882" s="20" t="s">
        <v>1240</v>
      </c>
      <c r="K882" s="20" t="s">
        <v>1664</v>
      </c>
      <c r="L882" s="20" t="s">
        <v>1609</v>
      </c>
      <c r="M882" s="21">
        <v>45643</v>
      </c>
      <c r="N882" t="str">
        <f t="shared" si="169"/>
        <v/>
      </c>
      <c r="O882" t="str">
        <f t="shared" ref="O882:O885" si="260">IFERROR(VLOOKUP(N882,$A:$B,2,0),"")</f>
        <v/>
      </c>
      <c r="P882" t="str">
        <f t="shared" ref="P882:P885" si="261">IF(VALUE($L882)=VALUE(LEFT(P$1,1)),$A882,IF(N882="","",VLOOKUP($I882,$A:$B,1,0)))</f>
        <v/>
      </c>
      <c r="Q882" t="str">
        <f t="shared" ref="Q882:Q885" si="262">IFERROR(VLOOKUP(P882,$A:$B,2,0),"")</f>
        <v/>
      </c>
      <c r="R882" t="str">
        <f t="shared" ref="R882:R885" si="263">IF(VALUE($L882)=VALUE(LEFT(R$1,1)),$A882,IF(P882="","",VLOOKUP(P882,$A:$I,9,0)))</f>
        <v/>
      </c>
      <c r="S882" t="str">
        <f t="shared" ref="S882:S885" si="264">IFERROR(VLOOKUP(R882,$A:$B,2,0),"")</f>
        <v/>
      </c>
      <c r="T882" t="str">
        <f t="shared" ref="T882:T885" si="265">IF(VALUE($L882)=VALUE(LEFT(T$1,1)),$A882,IF(R882="","",VLOOKUP(R882,$A:$I,9,0)))</f>
        <v/>
      </c>
      <c r="U882" t="str">
        <f t="shared" ref="U882:U885" si="266">IFERROR(VLOOKUP(T882,$A:$B,2,0),"")</f>
        <v/>
      </c>
      <c r="V882" t="str">
        <f t="shared" ref="V882:V885" si="267">IF(VALUE($L882)=VALUE(LEFT(V$1,1)),$A882,IF(T882="","",VLOOKUP(T882,$A:$I,9,0)))</f>
        <v/>
      </c>
      <c r="W882" t="str">
        <f t="shared" ref="W882:W885" si="268">IFERROR(VLOOKUP(V882,$A:$B,2,0),"")</f>
        <v/>
      </c>
      <c r="X882" t="str">
        <f t="shared" ref="X882:X885" si="269">IF(VALUE($L882)=VALUE(LEFT(X$1,1)),$A882,IF(V882="","",VLOOKUP(V882,$A:$I,9,0)))</f>
        <v>T000050026</v>
      </c>
      <c r="Y882" t="str">
        <f t="shared" ref="Y882:Y885" si="270">IFERROR(VLOOKUP(X882,$A:$B,2,0),"")</f>
        <v>KA egyéb szolgáltatásai</v>
      </c>
      <c r="Z882" t="str">
        <f t="shared" ref="Z882:Z885" si="271">IF(ISERROR(VLOOKUP(A882,$I:$I,1,0)),"kell","nem kell")</f>
        <v>kell</v>
      </c>
      <c r="AA882" t="str">
        <f>IF(L882&lt;&gt;"0006","nem kell",IF(AND(VLOOKUP($A882,pü_tétel_csop!$A:$B,1,1)&lt;=$A882,VLOOKUP($A882,pü_tétel_csop!$A:$B,2,1)&gt;=$A882),VLOOKUP($A882,pü_tétel_csop!$A:$D,4,1),"nincs besorolva"))</f>
        <v>nem kell</v>
      </c>
    </row>
    <row r="883" spans="1:27" x14ac:dyDescent="0.25">
      <c r="A883" s="20" t="s">
        <v>1211</v>
      </c>
      <c r="B883" s="20" t="s">
        <v>1212</v>
      </c>
      <c r="C883" s="20" t="s">
        <v>1212</v>
      </c>
      <c r="D883" s="20" t="s">
        <v>1240</v>
      </c>
      <c r="E883" s="20" t="s">
        <v>1240</v>
      </c>
      <c r="F883" s="20" t="s">
        <v>1241</v>
      </c>
      <c r="G883" s="20" t="s">
        <v>1242</v>
      </c>
      <c r="H883" s="20" t="s">
        <v>1243</v>
      </c>
      <c r="I883" s="20" t="s">
        <v>1240</v>
      </c>
      <c r="J883" s="20" t="s">
        <v>1240</v>
      </c>
      <c r="K883" s="20" t="s">
        <v>1664</v>
      </c>
      <c r="L883" s="20" t="s">
        <v>1609</v>
      </c>
      <c r="M883" s="21">
        <v>45643</v>
      </c>
      <c r="N883" t="str">
        <f t="shared" si="169"/>
        <v/>
      </c>
      <c r="O883" t="str">
        <f t="shared" si="260"/>
        <v/>
      </c>
      <c r="P883" t="str">
        <f t="shared" si="261"/>
        <v/>
      </c>
      <c r="Q883" t="str">
        <f t="shared" si="262"/>
        <v/>
      </c>
      <c r="R883" t="str">
        <f t="shared" si="263"/>
        <v/>
      </c>
      <c r="S883" t="str">
        <f t="shared" si="264"/>
        <v/>
      </c>
      <c r="T883" t="str">
        <f t="shared" si="265"/>
        <v/>
      </c>
      <c r="U883" t="str">
        <f t="shared" si="266"/>
        <v/>
      </c>
      <c r="V883" t="str">
        <f t="shared" si="267"/>
        <v/>
      </c>
      <c r="W883" t="str">
        <f t="shared" si="268"/>
        <v/>
      </c>
      <c r="X883" t="str">
        <f t="shared" si="269"/>
        <v>T000050028</v>
      </c>
      <c r="Y883" t="str">
        <f t="shared" si="270"/>
        <v>PTE raktárak</v>
      </c>
      <c r="Z883" t="str">
        <f t="shared" si="271"/>
        <v>kell</v>
      </c>
      <c r="AA883" t="str">
        <f>IF(L883&lt;&gt;"0006","nem kell",IF(AND(VLOOKUP($A883,pü_tétel_csop!$A:$B,1,1)&lt;=$A883,VLOOKUP($A883,pü_tétel_csop!$A:$B,2,1)&gt;=$A883),VLOOKUP($A883,pü_tétel_csop!$A:$D,4,1),"nincs besorolva"))</f>
        <v>nem kell</v>
      </c>
    </row>
    <row r="884" spans="1:27" x14ac:dyDescent="0.25">
      <c r="A884" s="20" t="s">
        <v>1213</v>
      </c>
      <c r="B884" s="20" t="s">
        <v>1214</v>
      </c>
      <c r="C884" s="20" t="s">
        <v>1214</v>
      </c>
      <c r="D884" s="20" t="s">
        <v>1240</v>
      </c>
      <c r="E884" s="20" t="s">
        <v>1240</v>
      </c>
      <c r="F884" s="20" t="s">
        <v>1241</v>
      </c>
      <c r="G884" s="20" t="s">
        <v>1242</v>
      </c>
      <c r="H884" s="20" t="s">
        <v>1243</v>
      </c>
      <c r="I884" s="20" t="s">
        <v>1240</v>
      </c>
      <c r="J884" s="20" t="s">
        <v>1240</v>
      </c>
      <c r="K884" s="20" t="s">
        <v>1664</v>
      </c>
      <c r="L884" s="20" t="s">
        <v>1609</v>
      </c>
      <c r="M884" s="21">
        <v>45643</v>
      </c>
      <c r="N884" t="str">
        <f t="shared" si="169"/>
        <v/>
      </c>
      <c r="O884" t="str">
        <f t="shared" si="260"/>
        <v/>
      </c>
      <c r="P884" t="str">
        <f t="shared" si="261"/>
        <v/>
      </c>
      <c r="Q884" t="str">
        <f t="shared" si="262"/>
        <v/>
      </c>
      <c r="R884" t="str">
        <f t="shared" si="263"/>
        <v/>
      </c>
      <c r="S884" t="str">
        <f t="shared" si="264"/>
        <v/>
      </c>
      <c r="T884" t="str">
        <f t="shared" si="265"/>
        <v/>
      </c>
      <c r="U884" t="str">
        <f t="shared" si="266"/>
        <v/>
      </c>
      <c r="V884" t="str">
        <f t="shared" si="267"/>
        <v/>
      </c>
      <c r="W884" t="str">
        <f t="shared" si="268"/>
        <v/>
      </c>
      <c r="X884" t="str">
        <f t="shared" si="269"/>
        <v>T000050029</v>
      </c>
      <c r="Y884" t="str">
        <f t="shared" si="270"/>
        <v>PTE egyéb</v>
      </c>
      <c r="Z884" t="str">
        <f t="shared" si="271"/>
        <v>kell</v>
      </c>
      <c r="AA884" t="str">
        <f>IF(L884&lt;&gt;"0006","nem kell",IF(AND(VLOOKUP($A884,pü_tétel_csop!$A:$B,1,1)&lt;=$A884,VLOOKUP($A884,pü_tétel_csop!$A:$B,2,1)&gt;=$A884),VLOOKUP($A884,pü_tétel_csop!$A:$D,4,1),"nincs besorolva"))</f>
        <v>nem kell</v>
      </c>
    </row>
    <row r="885" spans="1:27" x14ac:dyDescent="0.25">
      <c r="A885" s="20" t="s">
        <v>1215</v>
      </c>
      <c r="B885" s="20" t="s">
        <v>1216</v>
      </c>
      <c r="C885" s="20" t="s">
        <v>1216</v>
      </c>
      <c r="D885" s="20" t="s">
        <v>1240</v>
      </c>
      <c r="E885" s="20" t="s">
        <v>1240</v>
      </c>
      <c r="F885" s="20" t="s">
        <v>1241</v>
      </c>
      <c r="G885" s="20" t="s">
        <v>1242</v>
      </c>
      <c r="H885" s="20" t="s">
        <v>1243</v>
      </c>
      <c r="I885" s="20" t="s">
        <v>1240</v>
      </c>
      <c r="J885" s="20" t="s">
        <v>1240</v>
      </c>
      <c r="K885" s="20" t="s">
        <v>1664</v>
      </c>
      <c r="L885" s="20" t="s">
        <v>1609</v>
      </c>
      <c r="M885" s="21">
        <v>45643</v>
      </c>
      <c r="N885" t="str">
        <f t="shared" si="169"/>
        <v/>
      </c>
      <c r="O885" t="str">
        <f t="shared" si="260"/>
        <v/>
      </c>
      <c r="P885" t="str">
        <f t="shared" si="261"/>
        <v/>
      </c>
      <c r="Q885" t="str">
        <f t="shared" si="262"/>
        <v/>
      </c>
      <c r="R885" t="str">
        <f t="shared" si="263"/>
        <v/>
      </c>
      <c r="S885" t="str">
        <f t="shared" si="264"/>
        <v/>
      </c>
      <c r="T885" t="str">
        <f t="shared" si="265"/>
        <v/>
      </c>
      <c r="U885" t="str">
        <f t="shared" si="266"/>
        <v/>
      </c>
      <c r="V885" t="str">
        <f t="shared" si="267"/>
        <v/>
      </c>
      <c r="W885" t="str">
        <f t="shared" si="268"/>
        <v/>
      </c>
      <c r="X885" t="str">
        <f t="shared" si="269"/>
        <v>T000050033</v>
      </c>
      <c r="Y885" t="str">
        <f t="shared" si="270"/>
        <v>SZKK szolgáltatásai</v>
      </c>
      <c r="Z885" t="str">
        <f t="shared" si="271"/>
        <v>kell</v>
      </c>
      <c r="AA885" t="str">
        <f>IF(L885&lt;&gt;"0006","nem kell",IF(AND(VLOOKUP($A885,pü_tétel_csop!$A:$B,1,1)&lt;=$A885,VLOOKUP($A885,pü_tétel_csop!$A:$B,2,1)&gt;=$A885),VLOOKUP($A885,pü_tétel_csop!$A:$D,4,1),"nincs besorolva"))</f>
        <v>nem kell</v>
      </c>
    </row>
    <row r="886" spans="1:27" x14ac:dyDescent="0.25">
      <c r="A886" s="20" t="s">
        <v>1217</v>
      </c>
      <c r="B886" s="20" t="s">
        <v>1218</v>
      </c>
      <c r="C886" s="20" t="s">
        <v>1218</v>
      </c>
      <c r="D886" s="20" t="s">
        <v>1240</v>
      </c>
      <c r="E886" s="20" t="s">
        <v>1240</v>
      </c>
      <c r="F886" s="20" t="s">
        <v>1241</v>
      </c>
      <c r="G886" s="20" t="s">
        <v>1242</v>
      </c>
      <c r="H886" s="20" t="s">
        <v>1243</v>
      </c>
      <c r="I886" s="20" t="s">
        <v>1240</v>
      </c>
      <c r="J886" s="20" t="s">
        <v>1240</v>
      </c>
      <c r="K886" s="20" t="s">
        <v>1664</v>
      </c>
      <c r="L886" s="20" t="s">
        <v>1609</v>
      </c>
      <c r="M886" s="21">
        <v>45643</v>
      </c>
      <c r="N886" t="str">
        <f t="shared" si="169"/>
        <v/>
      </c>
      <c r="O886" t="str">
        <f t="shared" ref="O886:O888" si="272">IFERROR(VLOOKUP(N886,$A:$B,2,0),"")</f>
        <v/>
      </c>
      <c r="P886" t="str">
        <f t="shared" ref="P886:P888" si="273">IF(VALUE($L886)=VALUE(LEFT(P$1,1)),$A886,IF(N886="","",VLOOKUP($I886,$A:$B,1,0)))</f>
        <v/>
      </c>
      <c r="Q886" t="str">
        <f t="shared" ref="Q886:Q888" si="274">IFERROR(VLOOKUP(P886,$A:$B,2,0),"")</f>
        <v/>
      </c>
      <c r="R886" t="str">
        <f t="shared" ref="R886:R888" si="275">IF(VALUE($L886)=VALUE(LEFT(R$1,1)),$A886,IF(P886="","",VLOOKUP(P886,$A:$I,9,0)))</f>
        <v/>
      </c>
      <c r="S886" t="str">
        <f t="shared" ref="S886:S888" si="276">IFERROR(VLOOKUP(R886,$A:$B,2,0),"")</f>
        <v/>
      </c>
      <c r="T886" t="str">
        <f t="shared" ref="T886:T888" si="277">IF(VALUE($L886)=VALUE(LEFT(T$1,1)),$A886,IF(R886="","",VLOOKUP(R886,$A:$I,9,0)))</f>
        <v/>
      </c>
      <c r="U886" t="str">
        <f t="shared" ref="U886:U888" si="278">IFERROR(VLOOKUP(T886,$A:$B,2,0),"")</f>
        <v/>
      </c>
      <c r="V886" t="str">
        <f t="shared" ref="V886:V888" si="279">IF(VALUE($L886)=VALUE(LEFT(V$1,1)),$A886,IF(T886="","",VLOOKUP(T886,$A:$I,9,0)))</f>
        <v/>
      </c>
      <c r="W886" t="str">
        <f t="shared" ref="W886:W888" si="280">IFERROR(VLOOKUP(V886,$A:$B,2,0),"")</f>
        <v/>
      </c>
      <c r="X886" t="str">
        <f t="shared" ref="X886:X888" si="281">IF(VALUE($L886)=VALUE(LEFT(X$1,1)),$A886,IF(V886="","",VLOOKUP(V886,$A:$I,9,0)))</f>
        <v>T000050034</v>
      </c>
      <c r="Y886" t="str">
        <f t="shared" ref="Y886:Y888" si="282">IFERROR(VLOOKUP(X886,$A:$B,2,0),"")</f>
        <v>INYK szolgáltatásai</v>
      </c>
      <c r="Z886" t="str">
        <f t="shared" ref="Z886:Z888" si="283">IF(ISERROR(VLOOKUP(A886,$I:$I,1,0)),"kell","nem kell")</f>
        <v>kell</v>
      </c>
      <c r="AA886" t="str">
        <f>IF(L886&lt;&gt;"0006","nem kell",IF(AND(VLOOKUP($A886,pü_tétel_csop!$A:$B,1,1)&lt;=$A886,VLOOKUP($A886,pü_tétel_csop!$A:$B,2,1)&gt;=$A886),VLOOKUP($A886,pü_tétel_csop!$A:$D,4,1),"nincs besorolva"))</f>
        <v>nem kell</v>
      </c>
    </row>
    <row r="887" spans="1:27" x14ac:dyDescent="0.25">
      <c r="A887" s="20" t="s">
        <v>1219</v>
      </c>
      <c r="B887" s="20" t="s">
        <v>1220</v>
      </c>
      <c r="C887" s="20" t="s">
        <v>1694</v>
      </c>
      <c r="D887" s="20" t="s">
        <v>1240</v>
      </c>
      <c r="E887" s="20" t="s">
        <v>1240</v>
      </c>
      <c r="F887" s="20" t="s">
        <v>1241</v>
      </c>
      <c r="G887" s="20" t="s">
        <v>1242</v>
      </c>
      <c r="H887" s="20" t="s">
        <v>1243</v>
      </c>
      <c r="I887" s="20" t="s">
        <v>1240</v>
      </c>
      <c r="J887" s="20" t="s">
        <v>1240</v>
      </c>
      <c r="K887" s="20" t="s">
        <v>1664</v>
      </c>
      <c r="L887" s="20" t="s">
        <v>1609</v>
      </c>
      <c r="M887" s="21">
        <v>45643</v>
      </c>
      <c r="N887" t="str">
        <f t="shared" si="169"/>
        <v/>
      </c>
      <c r="O887" t="str">
        <f t="shared" si="272"/>
        <v/>
      </c>
      <c r="P887" t="str">
        <f t="shared" si="273"/>
        <v/>
      </c>
      <c r="Q887" t="str">
        <f t="shared" si="274"/>
        <v/>
      </c>
      <c r="R887" t="str">
        <f t="shared" si="275"/>
        <v/>
      </c>
      <c r="S887" t="str">
        <f t="shared" si="276"/>
        <v/>
      </c>
      <c r="T887" t="str">
        <f t="shared" si="277"/>
        <v/>
      </c>
      <c r="U887" t="str">
        <f t="shared" si="278"/>
        <v/>
      </c>
      <c r="V887" t="str">
        <f t="shared" si="279"/>
        <v/>
      </c>
      <c r="W887" t="str">
        <f t="shared" si="280"/>
        <v/>
      </c>
      <c r="X887" t="str">
        <f t="shared" si="281"/>
        <v>T000050035</v>
      </c>
      <c r="Y887" t="str">
        <f t="shared" si="282"/>
        <v>Kollégiumi Központ szolgáltatásai</v>
      </c>
      <c r="Z887" t="str">
        <f t="shared" si="283"/>
        <v>kell</v>
      </c>
      <c r="AA887" t="str">
        <f>IF(L887&lt;&gt;"0006","nem kell",IF(AND(VLOOKUP($A887,pü_tétel_csop!$A:$B,1,1)&lt;=$A887,VLOOKUP($A887,pü_tétel_csop!$A:$B,2,1)&gt;=$A887),VLOOKUP($A887,pü_tétel_csop!$A:$D,4,1),"nincs besorolva"))</f>
        <v>nem kell</v>
      </c>
    </row>
    <row r="888" spans="1:27" x14ac:dyDescent="0.25">
      <c r="A888" s="20" t="s">
        <v>1221</v>
      </c>
      <c r="B888" s="20" t="s">
        <v>1222</v>
      </c>
      <c r="C888" s="20" t="s">
        <v>1695</v>
      </c>
      <c r="D888" s="20" t="s">
        <v>1240</v>
      </c>
      <c r="E888" s="20" t="s">
        <v>1240</v>
      </c>
      <c r="F888" s="20" t="s">
        <v>1241</v>
      </c>
      <c r="G888" s="20" t="s">
        <v>1242</v>
      </c>
      <c r="H888" s="20" t="s">
        <v>1243</v>
      </c>
      <c r="I888" s="20" t="s">
        <v>1240</v>
      </c>
      <c r="J888" s="20" t="s">
        <v>1240</v>
      </c>
      <c r="K888" s="20" t="s">
        <v>1664</v>
      </c>
      <c r="L888" s="20" t="s">
        <v>1609</v>
      </c>
      <c r="M888" s="21">
        <v>45643</v>
      </c>
      <c r="N888" t="str">
        <f t="shared" si="169"/>
        <v/>
      </c>
      <c r="O888" t="str">
        <f t="shared" si="272"/>
        <v/>
      </c>
      <c r="P888" t="str">
        <f t="shared" si="273"/>
        <v/>
      </c>
      <c r="Q888" t="str">
        <f t="shared" si="274"/>
        <v/>
      </c>
      <c r="R888" t="str">
        <f t="shared" si="275"/>
        <v/>
      </c>
      <c r="S888" t="str">
        <f t="shared" si="276"/>
        <v/>
      </c>
      <c r="T888" t="str">
        <f t="shared" si="277"/>
        <v/>
      </c>
      <c r="U888" t="str">
        <f t="shared" si="278"/>
        <v/>
      </c>
      <c r="V888" t="str">
        <f t="shared" si="279"/>
        <v/>
      </c>
      <c r="W888" t="str">
        <f t="shared" si="280"/>
        <v/>
      </c>
      <c r="X888" t="str">
        <f t="shared" si="281"/>
        <v>T000050036</v>
      </c>
      <c r="Y888" t="str">
        <f t="shared" si="282"/>
        <v>Nemzetközi Ig. szolgáltatásai</v>
      </c>
      <c r="Z888" t="str">
        <f t="shared" si="283"/>
        <v>kell</v>
      </c>
      <c r="AA888" t="str">
        <f>IF(L888&lt;&gt;"0006","nem kell",IF(AND(VLOOKUP($A888,pü_tétel_csop!$A:$B,1,1)&lt;=$A888,VLOOKUP($A888,pü_tétel_csop!$A:$B,2,1)&gt;=$A888),VLOOKUP($A888,pü_tétel_csop!$A:$D,4,1),"nincs besorolva"))</f>
        <v>nem kell</v>
      </c>
    </row>
    <row r="889" spans="1:27" x14ac:dyDescent="0.25">
      <c r="A889" s="20" t="s">
        <v>1223</v>
      </c>
      <c r="B889" s="20" t="s">
        <v>1224</v>
      </c>
      <c r="C889" s="20" t="s">
        <v>1696</v>
      </c>
      <c r="D889" s="20" t="s">
        <v>1240</v>
      </c>
      <c r="E889" s="20" t="s">
        <v>1240</v>
      </c>
      <c r="F889" s="20" t="s">
        <v>1241</v>
      </c>
      <c r="G889" s="20" t="s">
        <v>1242</v>
      </c>
      <c r="H889" s="20" t="s">
        <v>1243</v>
      </c>
      <c r="I889" s="20" t="s">
        <v>1240</v>
      </c>
      <c r="J889" s="20" t="s">
        <v>1240</v>
      </c>
      <c r="K889" s="20" t="s">
        <v>1664</v>
      </c>
      <c r="L889" s="20" t="s">
        <v>1609</v>
      </c>
      <c r="M889" s="21">
        <v>45643</v>
      </c>
      <c r="N889" t="str">
        <f t="shared" si="169"/>
        <v/>
      </c>
      <c r="O889" t="str">
        <f t="shared" ref="O889" si="284">IFERROR(VLOOKUP(N889,$A:$B,2,0),"")</f>
        <v/>
      </c>
      <c r="P889" t="str">
        <f t="shared" ref="P889" si="285">IF(VALUE($L889)=VALUE(LEFT(P$1,1)),$A889,IF(N889="","",VLOOKUP($I889,$A:$B,1,0)))</f>
        <v/>
      </c>
      <c r="Q889" t="str">
        <f t="shared" ref="Q889" si="286">IFERROR(VLOOKUP(P889,$A:$B,2,0),"")</f>
        <v/>
      </c>
      <c r="R889" t="str">
        <f t="shared" ref="R889" si="287">IF(VALUE($L889)=VALUE(LEFT(R$1,1)),$A889,IF(P889="","",VLOOKUP(P889,$A:$I,9,0)))</f>
        <v/>
      </c>
      <c r="S889" t="str">
        <f t="shared" ref="S889" si="288">IFERROR(VLOOKUP(R889,$A:$B,2,0),"")</f>
        <v/>
      </c>
      <c r="T889" t="str">
        <f t="shared" ref="T889" si="289">IF(VALUE($L889)=VALUE(LEFT(T$1,1)),$A889,IF(R889="","",VLOOKUP(R889,$A:$I,9,0)))</f>
        <v/>
      </c>
      <c r="U889" t="str">
        <f t="shared" ref="U889" si="290">IFERROR(VLOOKUP(T889,$A:$B,2,0),"")</f>
        <v/>
      </c>
      <c r="V889" t="str">
        <f t="shared" ref="V889" si="291">IF(VALUE($L889)=VALUE(LEFT(V$1,1)),$A889,IF(T889="","",VLOOKUP(T889,$A:$I,9,0)))</f>
        <v/>
      </c>
      <c r="W889" t="str">
        <f t="shared" ref="W889" si="292">IFERROR(VLOOKUP(V889,$A:$B,2,0),"")</f>
        <v/>
      </c>
      <c r="X889" t="str">
        <f t="shared" ref="X889" si="293">IF(VALUE($L889)=VALUE(LEFT(X$1,1)),$A889,IF(V889="","",VLOOKUP(V889,$A:$I,9,0)))</f>
        <v>T000050037</v>
      </c>
      <c r="Y889" t="str">
        <f t="shared" ref="Y889" si="294">IFERROR(VLOOKUP(X889,$A:$B,2,0),"")</f>
        <v>3D Központ szolgáltatásai</v>
      </c>
      <c r="Z889" t="str">
        <f t="shared" ref="Z889" si="295">IF(ISERROR(VLOOKUP(A889,$I:$I,1,0)),"kell","nem kell")</f>
        <v>kell</v>
      </c>
      <c r="AA889" t="str">
        <f>IF(L889&lt;&gt;"0006","nem kell",IF(AND(VLOOKUP($A889,pü_tétel_csop!$A:$B,1,1)&lt;=$A889,VLOOKUP($A889,pü_tétel_csop!$A:$B,2,1)&gt;=$A889),VLOOKUP($A889,pü_tétel_csop!$A:$D,4,1),"nincs besorolva"))</f>
        <v>nem kell</v>
      </c>
    </row>
    <row r="890" spans="1:27" x14ac:dyDescent="0.25">
      <c r="A890" s="20" t="s">
        <v>1225</v>
      </c>
      <c r="B890" s="20" t="s">
        <v>1226</v>
      </c>
      <c r="C890" s="20" t="s">
        <v>1697</v>
      </c>
      <c r="D890" s="20" t="s">
        <v>1240</v>
      </c>
      <c r="E890" s="20" t="s">
        <v>1240</v>
      </c>
      <c r="F890" s="20" t="s">
        <v>1241</v>
      </c>
      <c r="G890" s="20" t="s">
        <v>1242</v>
      </c>
      <c r="H890" s="20" t="s">
        <v>1243</v>
      </c>
      <c r="I890" s="20" t="s">
        <v>1240</v>
      </c>
      <c r="J890" s="20" t="s">
        <v>1240</v>
      </c>
      <c r="K890" s="20" t="s">
        <v>1664</v>
      </c>
      <c r="L890" s="20" t="s">
        <v>1609</v>
      </c>
      <c r="M890" s="21">
        <v>45643</v>
      </c>
      <c r="N890" t="str">
        <f t="shared" si="169"/>
        <v/>
      </c>
      <c r="O890" t="str">
        <f t="shared" ref="O890:O891" si="296">IFERROR(VLOOKUP(N890,$A:$B,2,0),"")</f>
        <v/>
      </c>
      <c r="P890" t="str">
        <f t="shared" ref="P890:P891" si="297">IF(VALUE($L890)=VALUE(LEFT(P$1,1)),$A890,IF(N890="","",VLOOKUP($I890,$A:$B,1,0)))</f>
        <v/>
      </c>
      <c r="Q890" t="str">
        <f t="shared" ref="Q890:Q891" si="298">IFERROR(VLOOKUP(P890,$A:$B,2,0),"")</f>
        <v/>
      </c>
      <c r="R890" t="str">
        <f t="shared" ref="R890:R891" si="299">IF(VALUE($L890)=VALUE(LEFT(R$1,1)),$A890,IF(P890="","",VLOOKUP(P890,$A:$I,9,0)))</f>
        <v/>
      </c>
      <c r="S890" t="str">
        <f t="shared" ref="S890:S891" si="300">IFERROR(VLOOKUP(R890,$A:$B,2,0),"")</f>
        <v/>
      </c>
      <c r="T890" t="str">
        <f t="shared" ref="T890:T891" si="301">IF(VALUE($L890)=VALUE(LEFT(T$1,1)),$A890,IF(R890="","",VLOOKUP(R890,$A:$I,9,0)))</f>
        <v/>
      </c>
      <c r="U890" t="str">
        <f t="shared" ref="U890:U891" si="302">IFERROR(VLOOKUP(T890,$A:$B,2,0),"")</f>
        <v/>
      </c>
      <c r="V890" t="str">
        <f t="shared" ref="V890:V891" si="303">IF(VALUE($L890)=VALUE(LEFT(V$1,1)),$A890,IF(T890="","",VLOOKUP(T890,$A:$I,9,0)))</f>
        <v/>
      </c>
      <c r="W890" t="str">
        <f t="shared" ref="W890:W891" si="304">IFERROR(VLOOKUP(V890,$A:$B,2,0),"")</f>
        <v/>
      </c>
      <c r="X890" t="str">
        <f t="shared" ref="X890:X891" si="305">IF(VALUE($L890)=VALUE(LEFT(X$1,1)),$A890,IF(V890="","",VLOOKUP(V890,$A:$I,9,0)))</f>
        <v>T000050038</v>
      </c>
      <c r="Y890" t="str">
        <f t="shared" ref="Y890:Y891" si="306">IFERROR(VLOOKUP(X890,$A:$B,2,0),"")</f>
        <v>Levéltár szolgáltatásai</v>
      </c>
      <c r="Z890" t="str">
        <f t="shared" ref="Z890:Z891" si="307">IF(ISERROR(VLOOKUP(A890,$I:$I,1,0)),"kell","nem kell")</f>
        <v>kell</v>
      </c>
      <c r="AA890" t="str">
        <f>IF(L890&lt;&gt;"0006","nem kell",IF(AND(VLOOKUP($A890,pü_tétel_csop!$A:$B,1,1)&lt;=$A890,VLOOKUP($A890,pü_tétel_csop!$A:$B,2,1)&gt;=$A890),VLOOKUP($A890,pü_tétel_csop!$A:$D,4,1),"nincs besorolva"))</f>
        <v>nem kell</v>
      </c>
    </row>
    <row r="891" spans="1:27" x14ac:dyDescent="0.25">
      <c r="A891" s="20" t="s">
        <v>1227</v>
      </c>
      <c r="B891" s="20" t="s">
        <v>1228</v>
      </c>
      <c r="C891" s="20" t="s">
        <v>1698</v>
      </c>
      <c r="D891" s="20" t="s">
        <v>1240</v>
      </c>
      <c r="E891" s="20" t="s">
        <v>1240</v>
      </c>
      <c r="F891" s="20" t="s">
        <v>1241</v>
      </c>
      <c r="G891" s="20" t="s">
        <v>1242</v>
      </c>
      <c r="H891" s="20" t="s">
        <v>1243</v>
      </c>
      <c r="I891" s="20" t="s">
        <v>1240</v>
      </c>
      <c r="J891" s="20" t="s">
        <v>1240</v>
      </c>
      <c r="K891" s="20" t="s">
        <v>1664</v>
      </c>
      <c r="L891" s="20" t="s">
        <v>1609</v>
      </c>
      <c r="M891" s="21">
        <v>45643</v>
      </c>
      <c r="N891" t="str">
        <f t="shared" si="169"/>
        <v/>
      </c>
      <c r="O891" t="str">
        <f t="shared" si="296"/>
        <v/>
      </c>
      <c r="P891" t="str">
        <f t="shared" si="297"/>
        <v/>
      </c>
      <c r="Q891" t="str">
        <f t="shared" si="298"/>
        <v/>
      </c>
      <c r="R891" t="str">
        <f t="shared" si="299"/>
        <v/>
      </c>
      <c r="S891" t="str">
        <f t="shared" si="300"/>
        <v/>
      </c>
      <c r="T891" t="str">
        <f t="shared" si="301"/>
        <v/>
      </c>
      <c r="U891" t="str">
        <f t="shared" si="302"/>
        <v/>
      </c>
      <c r="V891" t="str">
        <f t="shared" si="303"/>
        <v/>
      </c>
      <c r="W891" t="str">
        <f t="shared" si="304"/>
        <v/>
      </c>
      <c r="X891" t="str">
        <f t="shared" si="305"/>
        <v>T000050039</v>
      </c>
      <c r="Y891" t="str">
        <f t="shared" si="306"/>
        <v>KA ÜBI szolgáltatásai</v>
      </c>
      <c r="Z891" t="str">
        <f t="shared" si="307"/>
        <v>kell</v>
      </c>
      <c r="AA891" t="str">
        <f>IF(L891&lt;&gt;"0006","nem kell",IF(AND(VLOOKUP($A891,pü_tétel_csop!$A:$B,1,1)&lt;=$A891,VLOOKUP($A891,pü_tétel_csop!$A:$B,2,1)&gt;=$A891),VLOOKUP($A891,pü_tétel_csop!$A:$D,4,1),"nincs besorolva"))</f>
        <v>nem kell</v>
      </c>
    </row>
    <row r="892" spans="1:27" x14ac:dyDescent="0.25">
      <c r="A892" s="20" t="s">
        <v>2429</v>
      </c>
      <c r="B892" s="20" t="s">
        <v>2430</v>
      </c>
      <c r="C892" s="20" t="s">
        <v>2430</v>
      </c>
      <c r="D892" s="20" t="s">
        <v>1240</v>
      </c>
      <c r="E892" s="20" t="s">
        <v>1240</v>
      </c>
      <c r="F892" s="20" t="s">
        <v>1241</v>
      </c>
      <c r="G892" s="20" t="s">
        <v>1242</v>
      </c>
      <c r="H892" s="20" t="s">
        <v>1243</v>
      </c>
      <c r="I892" s="20" t="s">
        <v>1240</v>
      </c>
      <c r="J892" s="20" t="s">
        <v>1240</v>
      </c>
      <c r="K892" s="20" t="s">
        <v>1664</v>
      </c>
      <c r="L892" s="20" t="s">
        <v>1609</v>
      </c>
      <c r="M892" s="21">
        <v>45643</v>
      </c>
      <c r="N892" t="str">
        <f t="shared" si="169"/>
        <v/>
      </c>
      <c r="O892" t="str">
        <f t="shared" ref="O892" si="308">IFERROR(VLOOKUP(N892,$A:$B,2,0),"")</f>
        <v/>
      </c>
      <c r="P892" t="str">
        <f t="shared" ref="P892" si="309">IF(VALUE($L892)=VALUE(LEFT(P$1,1)),$A892,IF(N892="","",VLOOKUP($I892,$A:$B,1,0)))</f>
        <v/>
      </c>
      <c r="Q892" t="str">
        <f t="shared" ref="Q892" si="310">IFERROR(VLOOKUP(P892,$A:$B,2,0),"")</f>
        <v/>
      </c>
      <c r="R892" t="str">
        <f t="shared" ref="R892" si="311">IF(VALUE($L892)=VALUE(LEFT(R$1,1)),$A892,IF(P892="","",VLOOKUP(P892,$A:$I,9,0)))</f>
        <v/>
      </c>
      <c r="S892" t="str">
        <f t="shared" ref="S892" si="312">IFERROR(VLOOKUP(R892,$A:$B,2,0),"")</f>
        <v/>
      </c>
      <c r="T892" t="str">
        <f t="shared" ref="T892" si="313">IF(VALUE($L892)=VALUE(LEFT(T$1,1)),$A892,IF(R892="","",VLOOKUP(R892,$A:$I,9,0)))</f>
        <v/>
      </c>
      <c r="U892" t="str">
        <f t="shared" ref="U892" si="314">IFERROR(VLOOKUP(T892,$A:$B,2,0),"")</f>
        <v/>
      </c>
      <c r="V892" t="str">
        <f t="shared" ref="V892" si="315">IF(VALUE($L892)=VALUE(LEFT(V$1,1)),$A892,IF(T892="","",VLOOKUP(T892,$A:$I,9,0)))</f>
        <v/>
      </c>
      <c r="W892" t="str">
        <f t="shared" ref="W892" si="316">IFERROR(VLOOKUP(V892,$A:$B,2,0),"")</f>
        <v/>
      </c>
      <c r="X892" t="str">
        <f t="shared" ref="X892" si="317">IF(VALUE($L892)=VALUE(LEFT(X$1,1)),$A892,IF(V892="","",VLOOKUP(V892,$A:$I,9,0)))</f>
        <v>T000050040</v>
      </c>
      <c r="Y892" t="str">
        <f t="shared" ref="Y892" si="318">IFERROR(VLOOKUP(X892,$A:$B,2,0),"")</f>
        <v>DOT szolgáltatásai</v>
      </c>
      <c r="Z892" t="str">
        <f t="shared" ref="Z892" si="319">IF(ISERROR(VLOOKUP(A892,$I:$I,1,0)),"kell","nem kell")</f>
        <v>kell</v>
      </c>
      <c r="AA892" t="str">
        <f>IF(L892&lt;&gt;"0006","nem kell",IF(AND(VLOOKUP($A892,pü_tétel_csop!$A:$B,1,1)&lt;=$A892,VLOOKUP($A892,pü_tétel_csop!$A:$B,2,1)&gt;=$A892),VLOOKUP($A892,pü_tétel_csop!$A:$D,4,1),"nincs besorolva"))</f>
        <v>nem kell</v>
      </c>
    </row>
    <row r="893" spans="1:27" x14ac:dyDescent="0.25">
      <c r="A893" s="20" t="s">
        <v>2431</v>
      </c>
      <c r="B893" s="20" t="s">
        <v>2432</v>
      </c>
      <c r="C893" s="20" t="s">
        <v>2432</v>
      </c>
      <c r="D893" s="20" t="s">
        <v>1240</v>
      </c>
      <c r="E893" s="20" t="s">
        <v>1240</v>
      </c>
      <c r="F893" s="20" t="s">
        <v>1241</v>
      </c>
      <c r="G893" s="20" t="s">
        <v>1242</v>
      </c>
      <c r="H893" s="20" t="s">
        <v>1243</v>
      </c>
      <c r="I893" s="20" t="s">
        <v>1240</v>
      </c>
      <c r="J893" s="20" t="s">
        <v>1240</v>
      </c>
      <c r="K893" s="20" t="s">
        <v>1664</v>
      </c>
      <c r="L893" s="20" t="s">
        <v>1609</v>
      </c>
      <c r="M893" s="21">
        <v>45643</v>
      </c>
      <c r="N893" t="str">
        <f t="shared" si="169"/>
        <v/>
      </c>
      <c r="O893" t="str">
        <f t="shared" ref="O893:O895" si="320">IFERROR(VLOOKUP(N893,$A:$B,2,0),"")</f>
        <v/>
      </c>
      <c r="P893" t="str">
        <f t="shared" ref="P893:P895" si="321">IF(VALUE($L893)=VALUE(LEFT(P$1,1)),$A893,IF(N893="","",VLOOKUP($I893,$A:$B,1,0)))</f>
        <v/>
      </c>
      <c r="Q893" t="str">
        <f t="shared" ref="Q893:Q895" si="322">IFERROR(VLOOKUP(P893,$A:$B,2,0),"")</f>
        <v/>
      </c>
      <c r="R893" t="str">
        <f t="shared" ref="R893:R895" si="323">IF(VALUE($L893)=VALUE(LEFT(R$1,1)),$A893,IF(P893="","",VLOOKUP(P893,$A:$I,9,0)))</f>
        <v/>
      </c>
      <c r="S893" t="str">
        <f t="shared" ref="S893:S895" si="324">IFERROR(VLOOKUP(R893,$A:$B,2,0),"")</f>
        <v/>
      </c>
      <c r="T893" t="str">
        <f t="shared" ref="T893:T895" si="325">IF(VALUE($L893)=VALUE(LEFT(T$1,1)),$A893,IF(R893="","",VLOOKUP(R893,$A:$I,9,0)))</f>
        <v/>
      </c>
      <c r="U893" t="str">
        <f t="shared" ref="U893:U895" si="326">IFERROR(VLOOKUP(T893,$A:$B,2,0),"")</f>
        <v/>
      </c>
      <c r="V893" t="str">
        <f t="shared" ref="V893:V895" si="327">IF(VALUE($L893)=VALUE(LEFT(V$1,1)),$A893,IF(T893="","",VLOOKUP(T893,$A:$I,9,0)))</f>
        <v/>
      </c>
      <c r="W893" t="str">
        <f t="shared" ref="W893:W895" si="328">IFERROR(VLOOKUP(V893,$A:$B,2,0),"")</f>
        <v/>
      </c>
      <c r="X893" t="str">
        <f t="shared" ref="X893:X895" si="329">IF(VALUE($L893)=VALUE(LEFT(X$1,1)),$A893,IF(V893="","",VLOOKUP(V893,$A:$I,9,0)))</f>
        <v>T000050041</v>
      </c>
      <c r="Y893" t="str">
        <f t="shared" ref="Y893:Y895" si="330">IFERROR(VLOOKUP(X893,$A:$B,2,0),"")</f>
        <v>KA HPI szolgáltatása</v>
      </c>
      <c r="Z893" t="str">
        <f t="shared" ref="Z893:Z895" si="331">IF(ISERROR(VLOOKUP(A893,$I:$I,1,0)),"kell","nem kell")</f>
        <v>kell</v>
      </c>
      <c r="AA893" t="str">
        <f>IF(L893&lt;&gt;"0006","nem kell",IF(AND(VLOOKUP($A893,pü_tétel_csop!$A:$B,1,1)&lt;=$A893,VLOOKUP($A893,pü_tétel_csop!$A:$B,2,1)&gt;=$A893),VLOOKUP($A893,pü_tétel_csop!$A:$D,4,1),"nincs besorolva"))</f>
        <v>nem kell</v>
      </c>
    </row>
    <row r="894" spans="1:27" x14ac:dyDescent="0.25">
      <c r="A894" s="20" t="s">
        <v>2433</v>
      </c>
      <c r="B894" s="20" t="s">
        <v>2434</v>
      </c>
      <c r="C894" s="20" t="s">
        <v>2434</v>
      </c>
      <c r="D894" s="20" t="s">
        <v>1240</v>
      </c>
      <c r="E894" s="20" t="s">
        <v>1240</v>
      </c>
      <c r="F894" s="20" t="s">
        <v>1241</v>
      </c>
      <c r="G894" s="20" t="s">
        <v>1242</v>
      </c>
      <c r="H894" s="20" t="s">
        <v>1243</v>
      </c>
      <c r="I894" s="20" t="s">
        <v>1240</v>
      </c>
      <c r="J894" s="20" t="s">
        <v>1240</v>
      </c>
      <c r="K894" s="20" t="s">
        <v>1664</v>
      </c>
      <c r="L894" s="20" t="s">
        <v>1609</v>
      </c>
      <c r="M894" s="21">
        <v>45643</v>
      </c>
      <c r="N894" t="str">
        <f t="shared" si="169"/>
        <v/>
      </c>
      <c r="O894" t="str">
        <f t="shared" si="320"/>
        <v/>
      </c>
      <c r="P894" t="str">
        <f t="shared" si="321"/>
        <v/>
      </c>
      <c r="Q894" t="str">
        <f t="shared" si="322"/>
        <v/>
      </c>
      <c r="R894" t="str">
        <f t="shared" si="323"/>
        <v/>
      </c>
      <c r="S894" t="str">
        <f t="shared" si="324"/>
        <v/>
      </c>
      <c r="T894" t="str">
        <f t="shared" si="325"/>
        <v/>
      </c>
      <c r="U894" t="str">
        <f t="shared" si="326"/>
        <v/>
      </c>
      <c r="V894" t="str">
        <f t="shared" si="327"/>
        <v/>
      </c>
      <c r="W894" t="str">
        <f t="shared" si="328"/>
        <v/>
      </c>
      <c r="X894" t="str">
        <f t="shared" si="329"/>
        <v>T000050042</v>
      </c>
      <c r="Y894" t="str">
        <f t="shared" si="330"/>
        <v>KA BI szolgáltatása</v>
      </c>
      <c r="Z894" t="str">
        <f t="shared" si="331"/>
        <v>kell</v>
      </c>
      <c r="AA894" t="str">
        <f>IF(L894&lt;&gt;"0006","nem kell",IF(AND(VLOOKUP($A894,pü_tétel_csop!$A:$B,1,1)&lt;=$A894,VLOOKUP($A894,pü_tétel_csop!$A:$B,2,1)&gt;=$A894),VLOOKUP($A894,pü_tétel_csop!$A:$D,4,1),"nincs besorolva"))</f>
        <v>nem kell</v>
      </c>
    </row>
    <row r="895" spans="1:27" x14ac:dyDescent="0.25">
      <c r="A895" s="20" t="s">
        <v>2435</v>
      </c>
      <c r="B895" s="20" t="s">
        <v>2436</v>
      </c>
      <c r="C895" s="20" t="s">
        <v>2436</v>
      </c>
      <c r="D895" s="20" t="s">
        <v>1240</v>
      </c>
      <c r="E895" s="20" t="s">
        <v>1240</v>
      </c>
      <c r="F895" s="20" t="s">
        <v>1241</v>
      </c>
      <c r="G895" s="20" t="s">
        <v>1242</v>
      </c>
      <c r="H895" s="20" t="s">
        <v>1243</v>
      </c>
      <c r="I895" s="20" t="s">
        <v>1240</v>
      </c>
      <c r="J895" s="20" t="s">
        <v>1240</v>
      </c>
      <c r="K895" s="20" t="s">
        <v>1664</v>
      </c>
      <c r="L895" s="20" t="s">
        <v>1609</v>
      </c>
      <c r="M895" s="21">
        <v>45643</v>
      </c>
      <c r="N895" t="str">
        <f t="shared" si="169"/>
        <v/>
      </c>
      <c r="O895" t="str">
        <f t="shared" si="320"/>
        <v/>
      </c>
      <c r="P895" t="str">
        <f t="shared" si="321"/>
        <v/>
      </c>
      <c r="Q895" t="str">
        <f t="shared" si="322"/>
        <v/>
      </c>
      <c r="R895" t="str">
        <f t="shared" si="323"/>
        <v/>
      </c>
      <c r="S895" t="str">
        <f t="shared" si="324"/>
        <v/>
      </c>
      <c r="T895" t="str">
        <f t="shared" si="325"/>
        <v/>
      </c>
      <c r="U895" t="str">
        <f t="shared" si="326"/>
        <v/>
      </c>
      <c r="V895" t="str">
        <f t="shared" si="327"/>
        <v/>
      </c>
      <c r="W895" t="str">
        <f t="shared" si="328"/>
        <v/>
      </c>
      <c r="X895" t="str">
        <f t="shared" si="329"/>
        <v>T000050043</v>
      </c>
      <c r="Y895" t="str">
        <f t="shared" si="330"/>
        <v>KA IGI szolgáltatása</v>
      </c>
      <c r="Z895" t="str">
        <f t="shared" si="331"/>
        <v>kell</v>
      </c>
      <c r="AA895" t="str">
        <f>IF(L895&lt;&gt;"0006","nem kell",IF(AND(VLOOKUP($A895,pü_tétel_csop!$A:$B,1,1)&lt;=$A895,VLOOKUP($A895,pü_tétel_csop!$A:$B,2,1)&gt;=$A895),VLOOKUP($A895,pü_tétel_csop!$A:$D,4,1),"nincs besorolva"))</f>
        <v>nem kell</v>
      </c>
    </row>
    <row r="896" spans="1:27" x14ac:dyDescent="0.25">
      <c r="A896" s="20" t="s">
        <v>2558</v>
      </c>
      <c r="B896" s="20" t="s">
        <v>2559</v>
      </c>
      <c r="C896" s="20" t="s">
        <v>2560</v>
      </c>
      <c r="D896" s="20" t="s">
        <v>1240</v>
      </c>
      <c r="E896" s="20" t="s">
        <v>1240</v>
      </c>
      <c r="F896" s="20" t="s">
        <v>1241</v>
      </c>
      <c r="G896" s="20" t="s">
        <v>1242</v>
      </c>
      <c r="H896" s="20" t="s">
        <v>1243</v>
      </c>
      <c r="I896" s="20" t="s">
        <v>1240</v>
      </c>
      <c r="J896" s="20" t="s">
        <v>1240</v>
      </c>
      <c r="K896" s="20" t="s">
        <v>1664</v>
      </c>
      <c r="L896" s="20" t="s">
        <v>1609</v>
      </c>
      <c r="M896" s="21">
        <v>45985</v>
      </c>
      <c r="N896" t="str">
        <f t="shared" si="169"/>
        <v/>
      </c>
      <c r="O896" t="str">
        <f t="shared" ref="O896:O900" si="332">IFERROR(VLOOKUP(N896,$A:$B,2,0),"")</f>
        <v/>
      </c>
      <c r="P896" t="str">
        <f t="shared" ref="P896:P900" si="333">IF(VALUE($L896)=VALUE(LEFT(P$1,1)),$A896,IF(N896="","",VLOOKUP($I896,$A:$B,1,0)))</f>
        <v/>
      </c>
      <c r="Q896" t="str">
        <f t="shared" ref="Q896:Q900" si="334">IFERROR(VLOOKUP(P896,$A:$B,2,0),"")</f>
        <v/>
      </c>
      <c r="R896" t="str">
        <f t="shared" ref="R896:R900" si="335">IF(VALUE($L896)=VALUE(LEFT(R$1,1)),$A896,IF(P896="","",VLOOKUP(P896,$A:$I,9,0)))</f>
        <v/>
      </c>
      <c r="S896" t="str">
        <f t="shared" ref="S896:S900" si="336">IFERROR(VLOOKUP(R896,$A:$B,2,0),"")</f>
        <v/>
      </c>
      <c r="T896" t="str">
        <f t="shared" ref="T896:T900" si="337">IF(VALUE($L896)=VALUE(LEFT(T$1,1)),$A896,IF(R896="","",VLOOKUP(R896,$A:$I,9,0)))</f>
        <v/>
      </c>
      <c r="U896" t="str">
        <f t="shared" ref="U896:U900" si="338">IFERROR(VLOOKUP(T896,$A:$B,2,0),"")</f>
        <v/>
      </c>
      <c r="V896" t="str">
        <f t="shared" ref="V896:V900" si="339">IF(VALUE($L896)=VALUE(LEFT(V$1,1)),$A896,IF(T896="","",VLOOKUP(T896,$A:$I,9,0)))</f>
        <v/>
      </c>
      <c r="W896" t="str">
        <f t="shared" ref="W896:W900" si="340">IFERROR(VLOOKUP(V896,$A:$B,2,0),"")</f>
        <v/>
      </c>
      <c r="X896" t="str">
        <f t="shared" ref="X896:X900" si="341">IF(VALUE($L896)=VALUE(LEFT(X$1,1)),$A896,IF(V896="","",VLOOKUP(V896,$A:$I,9,0)))</f>
        <v>T000050044</v>
      </c>
      <c r="Y896" t="str">
        <f t="shared" ref="Y896:Y900" si="342">IFERROR(VLOOKUP(X896,$A:$B,2,0),"")</f>
        <v>Grastyán E.Transzlációs Kut.közp.szolg.</v>
      </c>
      <c r="Z896" t="str">
        <f t="shared" ref="Z896:Z900" si="343">IF(ISERROR(VLOOKUP(A896,$I:$I,1,0)),"kell","nem kell")</f>
        <v>kell</v>
      </c>
      <c r="AA896" t="str">
        <f>IF(L896&lt;&gt;"0006","nem kell",IF(AND(VLOOKUP($A896,pü_tétel_csop!$A:$B,1,1)&lt;=$A896,VLOOKUP($A896,pü_tétel_csop!$A:$B,2,1)&gt;=$A896),VLOOKUP($A896,pü_tétel_csop!$A:$D,4,1),"nincs besorolva"))</f>
        <v>nem kell</v>
      </c>
    </row>
    <row r="897" spans="1:27" x14ac:dyDescent="0.25">
      <c r="A897" s="20" t="s">
        <v>2561</v>
      </c>
      <c r="B897" s="20" t="s">
        <v>2562</v>
      </c>
      <c r="C897" s="20" t="s">
        <v>2563</v>
      </c>
      <c r="D897" s="20" t="s">
        <v>1240</v>
      </c>
      <c r="E897" s="20" t="s">
        <v>1240</v>
      </c>
      <c r="F897" s="20" t="s">
        <v>1241</v>
      </c>
      <c r="G897" s="20" t="s">
        <v>1242</v>
      </c>
      <c r="H897" s="20" t="s">
        <v>1243</v>
      </c>
      <c r="I897" s="20" t="s">
        <v>1240</v>
      </c>
      <c r="J897" s="20" t="s">
        <v>1240</v>
      </c>
      <c r="K897" s="20" t="s">
        <v>1664</v>
      </c>
      <c r="L897" s="20" t="s">
        <v>1609</v>
      </c>
      <c r="M897" s="21">
        <v>45985</v>
      </c>
      <c r="N897" t="str">
        <f t="shared" si="169"/>
        <v/>
      </c>
      <c r="O897" t="str">
        <f t="shared" si="332"/>
        <v/>
      </c>
      <c r="P897" t="str">
        <f t="shared" si="333"/>
        <v/>
      </c>
      <c r="Q897" t="str">
        <f t="shared" si="334"/>
        <v/>
      </c>
      <c r="R897" t="str">
        <f t="shared" si="335"/>
        <v/>
      </c>
      <c r="S897" t="str">
        <f t="shared" si="336"/>
        <v/>
      </c>
      <c r="T897" t="str">
        <f t="shared" si="337"/>
        <v/>
      </c>
      <c r="U897" t="str">
        <f t="shared" si="338"/>
        <v/>
      </c>
      <c r="V897" t="str">
        <f t="shared" si="339"/>
        <v/>
      </c>
      <c r="W897" t="str">
        <f t="shared" si="340"/>
        <v/>
      </c>
      <c r="X897" t="str">
        <f t="shared" si="341"/>
        <v>T000050045</v>
      </c>
      <c r="Y897" t="str">
        <f t="shared" si="342"/>
        <v>Virológiai Nemzeti Lab. szolgáltatásai</v>
      </c>
      <c r="Z897" t="str">
        <f t="shared" si="343"/>
        <v>kell</v>
      </c>
      <c r="AA897" t="str">
        <f>IF(L897&lt;&gt;"0006","nem kell",IF(AND(VLOOKUP($A897,pü_tétel_csop!$A:$B,1,1)&lt;=$A897,VLOOKUP($A897,pü_tétel_csop!$A:$B,2,1)&gt;=$A897),VLOOKUP($A897,pü_tétel_csop!$A:$D,4,1),"nincs besorolva"))</f>
        <v>nem kell</v>
      </c>
    </row>
    <row r="898" spans="1:27" x14ac:dyDescent="0.25">
      <c r="A898" s="20" t="s">
        <v>2564</v>
      </c>
      <c r="B898" s="20" t="s">
        <v>2565</v>
      </c>
      <c r="C898" s="20" t="s">
        <v>2566</v>
      </c>
      <c r="D898" s="20" t="s">
        <v>1240</v>
      </c>
      <c r="E898" s="20" t="s">
        <v>1240</v>
      </c>
      <c r="F898" s="20" t="s">
        <v>1241</v>
      </c>
      <c r="G898" s="20" t="s">
        <v>1242</v>
      </c>
      <c r="H898" s="20" t="s">
        <v>1243</v>
      </c>
      <c r="I898" s="20" t="s">
        <v>1240</v>
      </c>
      <c r="J898" s="20" t="s">
        <v>1240</v>
      </c>
      <c r="K898" s="20" t="s">
        <v>1664</v>
      </c>
      <c r="L898" s="20" t="s">
        <v>1609</v>
      </c>
      <c r="M898" s="21">
        <v>45985</v>
      </c>
      <c r="N898" t="str">
        <f t="shared" ref="N898:N901" si="344">IF(VALUE($L898)=VALUE(LEFT(N$1,1)),$A898,"")</f>
        <v/>
      </c>
      <c r="O898" t="str">
        <f t="shared" si="332"/>
        <v/>
      </c>
      <c r="P898" t="str">
        <f t="shared" si="333"/>
        <v/>
      </c>
      <c r="Q898" t="str">
        <f t="shared" si="334"/>
        <v/>
      </c>
      <c r="R898" t="str">
        <f t="shared" si="335"/>
        <v/>
      </c>
      <c r="S898" t="str">
        <f t="shared" si="336"/>
        <v/>
      </c>
      <c r="T898" t="str">
        <f t="shared" si="337"/>
        <v/>
      </c>
      <c r="U898" t="str">
        <f t="shared" si="338"/>
        <v/>
      </c>
      <c r="V898" t="str">
        <f t="shared" si="339"/>
        <v/>
      </c>
      <c r="W898" t="str">
        <f t="shared" si="340"/>
        <v/>
      </c>
      <c r="X898" t="str">
        <f t="shared" si="341"/>
        <v>T000050046</v>
      </c>
      <c r="Y898" t="str">
        <f t="shared" si="342"/>
        <v>Humán Reprodukciós Nemzeti Lab. szolg.</v>
      </c>
      <c r="Z898" t="str">
        <f t="shared" si="343"/>
        <v>kell</v>
      </c>
      <c r="AA898" t="str">
        <f>IF(L898&lt;&gt;"0006","nem kell",IF(AND(VLOOKUP($A898,pü_tétel_csop!$A:$B,1,1)&lt;=$A898,VLOOKUP($A898,pü_tétel_csop!$A:$B,2,1)&gt;=$A898),VLOOKUP($A898,pü_tétel_csop!$A:$D,4,1),"nincs besorolva"))</f>
        <v>nem kell</v>
      </c>
    </row>
    <row r="899" spans="1:27" x14ac:dyDescent="0.25">
      <c r="A899" s="20" t="s">
        <v>2567</v>
      </c>
      <c r="B899" s="20" t="s">
        <v>2568</v>
      </c>
      <c r="C899" s="20" t="s">
        <v>2569</v>
      </c>
      <c r="D899" s="20" t="s">
        <v>1240</v>
      </c>
      <c r="E899" s="20" t="s">
        <v>1240</v>
      </c>
      <c r="F899" s="20" t="s">
        <v>1241</v>
      </c>
      <c r="G899" s="20" t="s">
        <v>1242</v>
      </c>
      <c r="H899" s="20" t="s">
        <v>1243</v>
      </c>
      <c r="I899" s="20" t="s">
        <v>1240</v>
      </c>
      <c r="J899" s="20" t="s">
        <v>1240</v>
      </c>
      <c r="K899" s="20" t="s">
        <v>1664</v>
      </c>
      <c r="L899" s="20" t="s">
        <v>1609</v>
      </c>
      <c r="M899" s="21">
        <v>45985</v>
      </c>
      <c r="N899" t="str">
        <f t="shared" si="344"/>
        <v/>
      </c>
      <c r="O899" t="str">
        <f t="shared" si="332"/>
        <v/>
      </c>
      <c r="P899" t="str">
        <f t="shared" si="333"/>
        <v/>
      </c>
      <c r="Q899" t="str">
        <f t="shared" si="334"/>
        <v/>
      </c>
      <c r="R899" t="str">
        <f t="shared" si="335"/>
        <v/>
      </c>
      <c r="S899" t="str">
        <f t="shared" si="336"/>
        <v/>
      </c>
      <c r="T899" t="str">
        <f t="shared" si="337"/>
        <v/>
      </c>
      <c r="U899" t="str">
        <f t="shared" si="338"/>
        <v/>
      </c>
      <c r="V899" t="str">
        <f t="shared" si="339"/>
        <v/>
      </c>
      <c r="W899" t="str">
        <f t="shared" si="340"/>
        <v/>
      </c>
      <c r="X899" t="str">
        <f t="shared" si="341"/>
        <v>T000050047</v>
      </c>
      <c r="Y899" t="str">
        <f t="shared" si="342"/>
        <v>Megújuló Energiák Nemzeti Lab. szolg.</v>
      </c>
      <c r="Z899" t="str">
        <f t="shared" si="343"/>
        <v>kell</v>
      </c>
      <c r="AA899" t="str">
        <f>IF(L899&lt;&gt;"0006","nem kell",IF(AND(VLOOKUP($A899,pü_tétel_csop!$A:$B,1,1)&lt;=$A899,VLOOKUP($A899,pü_tétel_csop!$A:$B,2,1)&gt;=$A899),VLOOKUP($A899,pü_tétel_csop!$A:$D,4,1),"nincs besorolva"))</f>
        <v>nem kell</v>
      </c>
    </row>
    <row r="900" spans="1:27" x14ac:dyDescent="0.25">
      <c r="A900" s="20" t="s">
        <v>2570</v>
      </c>
      <c r="B900" s="20" t="s">
        <v>2571</v>
      </c>
      <c r="C900" s="20" t="s">
        <v>2572</v>
      </c>
      <c r="D900" s="20" t="s">
        <v>1240</v>
      </c>
      <c r="E900" s="20" t="s">
        <v>1240</v>
      </c>
      <c r="F900" s="20" t="s">
        <v>1241</v>
      </c>
      <c r="G900" s="20" t="s">
        <v>1242</v>
      </c>
      <c r="H900" s="20" t="s">
        <v>1243</v>
      </c>
      <c r="I900" s="20" t="s">
        <v>1240</v>
      </c>
      <c r="J900" s="20" t="s">
        <v>1240</v>
      </c>
      <c r="K900" s="20" t="s">
        <v>1664</v>
      </c>
      <c r="L900" s="20" t="s">
        <v>1609</v>
      </c>
      <c r="M900" s="21">
        <v>45985</v>
      </c>
      <c r="N900" t="str">
        <f t="shared" si="344"/>
        <v/>
      </c>
      <c r="O900" t="str">
        <f t="shared" si="332"/>
        <v/>
      </c>
      <c r="P900" t="str">
        <f t="shared" si="333"/>
        <v/>
      </c>
      <c r="Q900" t="str">
        <f t="shared" si="334"/>
        <v/>
      </c>
      <c r="R900" t="str">
        <f t="shared" si="335"/>
        <v/>
      </c>
      <c r="S900" t="str">
        <f t="shared" si="336"/>
        <v/>
      </c>
      <c r="T900" t="str">
        <f t="shared" si="337"/>
        <v/>
      </c>
      <c r="U900" t="str">
        <f t="shared" si="338"/>
        <v/>
      </c>
      <c r="V900" t="str">
        <f t="shared" si="339"/>
        <v/>
      </c>
      <c r="W900" t="str">
        <f t="shared" si="340"/>
        <v/>
      </c>
      <c r="X900" t="str">
        <f t="shared" si="341"/>
        <v>T000050048</v>
      </c>
      <c r="Y900" t="str">
        <f t="shared" si="342"/>
        <v>Transzlációs Idegtud. Nemzeti Lab.szolg.</v>
      </c>
      <c r="Z900" t="str">
        <f t="shared" si="343"/>
        <v>kell</v>
      </c>
      <c r="AA900" t="str">
        <f>IF(L900&lt;&gt;"0006","nem kell",IF(AND(VLOOKUP($A900,pü_tétel_csop!$A:$B,1,1)&lt;=$A900,VLOOKUP($A900,pü_tétel_csop!$A:$B,2,1)&gt;=$A900),VLOOKUP($A900,pü_tétel_csop!$A:$D,4,1),"nincs besorolva"))</f>
        <v>nem kell</v>
      </c>
    </row>
    <row r="901" spans="1:27" x14ac:dyDescent="0.25">
      <c r="A901" s="20" t="s">
        <v>2044</v>
      </c>
      <c r="B901" s="20" t="s">
        <v>2045</v>
      </c>
      <c r="C901" s="20" t="s">
        <v>2046</v>
      </c>
      <c r="D901" s="20" t="s">
        <v>1240</v>
      </c>
      <c r="E901" s="20" t="s">
        <v>1240</v>
      </c>
      <c r="F901" s="20" t="s">
        <v>1241</v>
      </c>
      <c r="G901" s="20" t="s">
        <v>1242</v>
      </c>
      <c r="H901" s="20" t="s">
        <v>1243</v>
      </c>
      <c r="I901" s="20" t="s">
        <v>423</v>
      </c>
      <c r="J901" s="20" t="s">
        <v>1240</v>
      </c>
      <c r="K901" s="20" t="s">
        <v>1240</v>
      </c>
      <c r="L901" s="20" t="s">
        <v>1244</v>
      </c>
      <c r="M901" s="21">
        <v>45643</v>
      </c>
      <c r="N901" t="str">
        <f t="shared" si="344"/>
        <v>T161310000</v>
      </c>
      <c r="O901" t="str">
        <f t="shared" ref="O901" si="345">IFERROR(VLOOKUP(N901,$A:$B,2,0),"")</f>
        <v>Informatikai eszköz átterhelés</v>
      </c>
      <c r="P901" t="str">
        <f t="shared" ref="P901" si="346">IF(VALUE($L901)=VALUE(LEFT(P$1,1)),$A901,IF(N901="","",VLOOKUP($I901,$A:$B,1,0)))</f>
        <v>KF1103</v>
      </c>
      <c r="Q901" t="str">
        <f t="shared" ref="Q901" si="347">IFERROR(VLOOKUP(P901,$A:$B,2,0),"")</f>
        <v>Informatikai eszközök beszerz., létes.</v>
      </c>
      <c r="R901" t="str">
        <f t="shared" ref="R901" si="348">IF(VALUE($L901)=VALUE(LEFT(R$1,1)),$A901,IF(P901="","",VLOOKUP(P901,$A:$I,9,0)))</f>
        <v>KF11</v>
      </c>
      <c r="S901" t="str">
        <f t="shared" ref="S901" si="349">IFERROR(VLOOKUP(R901,$A:$B,2,0),"")</f>
        <v>Beruházás</v>
      </c>
      <c r="T901" t="str">
        <f t="shared" ref="T901" si="350">IF(VALUE($L901)=VALUE(LEFT(T$1,1)),$A901,IF(R901="","",VLOOKUP(R901,$A:$I,9,0)))</f>
        <v>KF1</v>
      </c>
      <c r="U901" t="str">
        <f t="shared" ref="U901" si="351">IFERROR(VLOOKUP(T901,$A:$B,2,0),"")</f>
        <v>Felhalmozás</v>
      </c>
      <c r="V901" t="str">
        <f t="shared" ref="V901" si="352">IF(VALUE($L901)=VALUE(LEFT(V$1,1)),$A901,IF(T901="","",VLOOKUP(T901,$A:$I,9,0)))</f>
        <v>KF</v>
      </c>
      <c r="W901" t="str">
        <f t="shared" ref="W901" si="353">IFERROR(VLOOKUP(V901,$A:$B,2,0),"")</f>
        <v>Felhalmozási kiadások</v>
      </c>
      <c r="X901" t="str">
        <f t="shared" ref="X901" si="354">IF(VALUE($L901)=VALUE(LEFT(X$1,1)),$A901,IF(V901="","",VLOOKUP(V901,$A:$I,9,0)))</f>
        <v>KIADASOK</v>
      </c>
      <c r="Y901" t="str">
        <f t="shared" ref="Y901" si="355">IFERROR(VLOOKUP(X901,$A:$B,2,0),"")</f>
        <v>Kiadások</v>
      </c>
      <c r="Z901" t="str">
        <f t="shared" ref="Z901" si="356">IF(ISERROR(VLOOKUP(A901,$I:$I,1,0)),"kell","nem kell")</f>
        <v>kell</v>
      </c>
      <c r="AA901" t="str">
        <f>IF(L901&lt;&gt;"0006","nem kell",IF(AND(VLOOKUP($A901,pü_tétel_csop!$A:$B,1,1)&lt;=$A901,VLOOKUP($A901,pü_tétel_csop!$A:$B,2,1)&gt;=$A901),VLOOKUP($A901,pü_tétel_csop!$A:$D,4,1),"nincs besorolva"))</f>
        <v>KF1</v>
      </c>
    </row>
  </sheetData>
  <autoFilter ref="A1:AA891" xr:uid="{00000000-0001-0000-0200-000000000000}"/>
  <sortState xmlns:xlrd2="http://schemas.microsoft.com/office/spreadsheetml/2017/richdata2" ref="A2:AA850">
    <sortCondition ref="A2:A850"/>
  </sortState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D4A0-4A62-46A0-A0AF-FE250418F0AC}">
  <sheetPr codeName="Munka3"/>
  <dimension ref="A1:E35"/>
  <sheetViews>
    <sheetView workbookViewId="0">
      <selection activeCell="O20" sqref="O20"/>
    </sheetView>
  </sheetViews>
  <sheetFormatPr defaultRowHeight="15" x14ac:dyDescent="0.25"/>
  <cols>
    <col min="1" max="2" width="12.7109375" customWidth="1"/>
    <col min="3" max="3" width="11.5703125" customWidth="1"/>
    <col min="4" max="4" width="10.85546875" customWidth="1"/>
    <col min="5" max="5" width="34.28515625" customWidth="1"/>
  </cols>
  <sheetData>
    <row r="1" spans="1:5" s="16" customFormat="1" ht="45" x14ac:dyDescent="0.25">
      <c r="A1" s="15" t="s">
        <v>1781</v>
      </c>
      <c r="B1" s="15" t="s">
        <v>1782</v>
      </c>
      <c r="C1" s="15" t="s">
        <v>1966</v>
      </c>
      <c r="D1" s="15" t="s">
        <v>1811</v>
      </c>
      <c r="E1" s="15" t="s">
        <v>1965</v>
      </c>
    </row>
    <row r="2" spans="1:5" ht="15" customHeight="1" x14ac:dyDescent="0.25">
      <c r="A2" s="8" t="s">
        <v>1796</v>
      </c>
      <c r="B2" s="8" t="s">
        <v>1797</v>
      </c>
      <c r="C2" s="14" t="s">
        <v>394</v>
      </c>
      <c r="D2" s="14" t="s">
        <v>397</v>
      </c>
      <c r="E2" s="14" t="s">
        <v>396</v>
      </c>
    </row>
    <row r="3" spans="1:5" x14ac:dyDescent="0.25">
      <c r="A3" s="7" t="s">
        <v>1800</v>
      </c>
      <c r="B3" s="7" t="s">
        <v>1801</v>
      </c>
      <c r="C3" s="13" t="s">
        <v>394</v>
      </c>
      <c r="D3" s="13" t="s">
        <v>602</v>
      </c>
      <c r="E3" s="13" t="s">
        <v>603</v>
      </c>
    </row>
    <row r="4" spans="1:5" x14ac:dyDescent="0.25">
      <c r="A4" s="6" t="s">
        <v>1991</v>
      </c>
      <c r="B4" s="6" t="s">
        <v>1791</v>
      </c>
      <c r="C4" s="12" t="s">
        <v>17</v>
      </c>
      <c r="D4" s="12" t="s">
        <v>372</v>
      </c>
      <c r="E4" s="12" t="s">
        <v>373</v>
      </c>
    </row>
    <row r="5" spans="1:5" x14ac:dyDescent="0.25">
      <c r="A5" s="7" t="s">
        <v>2271</v>
      </c>
      <c r="B5" s="7" t="s">
        <v>1792</v>
      </c>
      <c r="C5" s="12" t="s">
        <v>17</v>
      </c>
      <c r="D5" s="12" t="s">
        <v>372</v>
      </c>
      <c r="E5" s="12" t="s">
        <v>373</v>
      </c>
    </row>
    <row r="6" spans="1:5" x14ac:dyDescent="0.25">
      <c r="A6" s="8" t="s">
        <v>1084</v>
      </c>
      <c r="B6" s="8" t="s">
        <v>1853</v>
      </c>
      <c r="C6" s="14" t="s">
        <v>394</v>
      </c>
      <c r="D6" s="14" t="s">
        <v>602</v>
      </c>
      <c r="E6" s="14" t="s">
        <v>603</v>
      </c>
    </row>
    <row r="7" spans="1:5" x14ac:dyDescent="0.25">
      <c r="A7" s="7" t="s">
        <v>369</v>
      </c>
      <c r="B7" s="7" t="s">
        <v>1852</v>
      </c>
      <c r="C7" s="12" t="s">
        <v>17</v>
      </c>
      <c r="D7" s="12" t="s">
        <v>366</v>
      </c>
      <c r="E7" s="12" t="s">
        <v>367</v>
      </c>
    </row>
    <row r="8" spans="1:5" x14ac:dyDescent="0.25">
      <c r="A8" s="7" t="s">
        <v>1088</v>
      </c>
      <c r="B8" s="7" t="s">
        <v>1802</v>
      </c>
      <c r="C8" s="14" t="s">
        <v>394</v>
      </c>
      <c r="D8" s="14" t="s">
        <v>602</v>
      </c>
      <c r="E8" s="14" t="s">
        <v>603</v>
      </c>
    </row>
    <row r="9" spans="1:5" x14ac:dyDescent="0.25">
      <c r="A9" s="8" t="s">
        <v>379</v>
      </c>
      <c r="B9" s="8" t="s">
        <v>1793</v>
      </c>
      <c r="C9" s="12" t="s">
        <v>17</v>
      </c>
      <c r="D9" s="12" t="s">
        <v>372</v>
      </c>
      <c r="E9" s="12" t="s">
        <v>373</v>
      </c>
    </row>
    <row r="10" spans="1:5" x14ac:dyDescent="0.25">
      <c r="A10" s="6" t="s">
        <v>1699</v>
      </c>
      <c r="B10" s="6" t="s">
        <v>1803</v>
      </c>
      <c r="C10" s="13" t="s">
        <v>394</v>
      </c>
      <c r="D10" s="13" t="s">
        <v>602</v>
      </c>
      <c r="E10" s="13" t="s">
        <v>603</v>
      </c>
    </row>
    <row r="11" spans="1:5" x14ac:dyDescent="0.25">
      <c r="A11" s="8" t="s">
        <v>1798</v>
      </c>
      <c r="B11" s="8" t="s">
        <v>1799</v>
      </c>
      <c r="C11" s="14" t="s">
        <v>394</v>
      </c>
      <c r="D11" s="14" t="s">
        <v>457</v>
      </c>
      <c r="E11" s="14" t="s">
        <v>458</v>
      </c>
    </row>
    <row r="12" spans="1:5" x14ac:dyDescent="0.25">
      <c r="A12" s="7" t="s">
        <v>1804</v>
      </c>
      <c r="B12" s="7" t="s">
        <v>1805</v>
      </c>
      <c r="C12" s="13" t="s">
        <v>394</v>
      </c>
      <c r="D12" s="13" t="s">
        <v>602</v>
      </c>
      <c r="E12" s="13" t="s">
        <v>603</v>
      </c>
    </row>
    <row r="13" spans="1:5" x14ac:dyDescent="0.25">
      <c r="A13" s="7" t="s">
        <v>1809</v>
      </c>
      <c r="B13" s="6" t="s">
        <v>1810</v>
      </c>
      <c r="C13" s="12" t="s">
        <v>394</v>
      </c>
      <c r="D13" s="12" t="s">
        <v>1101</v>
      </c>
      <c r="E13" s="12" t="s">
        <v>1102</v>
      </c>
    </row>
    <row r="14" spans="1:5" x14ac:dyDescent="0.25">
      <c r="A14" s="8" t="s">
        <v>1015</v>
      </c>
      <c r="B14" s="8" t="s">
        <v>1806</v>
      </c>
      <c r="C14" s="13" t="s">
        <v>394</v>
      </c>
      <c r="D14" s="13" t="s">
        <v>602</v>
      </c>
      <c r="E14" s="13" t="s">
        <v>603</v>
      </c>
    </row>
    <row r="15" spans="1:5" x14ac:dyDescent="0.25">
      <c r="A15" s="6" t="s">
        <v>1784</v>
      </c>
      <c r="B15" s="7" t="s">
        <v>2544</v>
      </c>
      <c r="C15" s="12" t="s">
        <v>17</v>
      </c>
      <c r="D15" s="12" t="s">
        <v>20</v>
      </c>
      <c r="E15" s="12" t="s">
        <v>1783</v>
      </c>
    </row>
    <row r="16" spans="1:5" x14ac:dyDescent="0.25">
      <c r="A16" s="6" t="s">
        <v>1953</v>
      </c>
      <c r="B16" s="6" t="s">
        <v>1953</v>
      </c>
      <c r="C16" s="13" t="s">
        <v>17</v>
      </c>
      <c r="D16" s="13" t="s">
        <v>317</v>
      </c>
      <c r="E16" s="13" t="s">
        <v>318</v>
      </c>
    </row>
    <row r="17" spans="1:5" x14ac:dyDescent="0.25">
      <c r="A17" s="6" t="s">
        <v>2545</v>
      </c>
      <c r="B17" s="7" t="s">
        <v>1785</v>
      </c>
      <c r="C17" s="12" t="s">
        <v>17</v>
      </c>
      <c r="D17" s="12" t="s">
        <v>20</v>
      </c>
      <c r="E17" s="12" t="s">
        <v>1783</v>
      </c>
    </row>
    <row r="18" spans="1:5" x14ac:dyDescent="0.25">
      <c r="A18" s="8" t="s">
        <v>143</v>
      </c>
      <c r="B18" s="8" t="s">
        <v>1786</v>
      </c>
      <c r="C18" s="13" t="s">
        <v>17</v>
      </c>
      <c r="D18" s="13" t="s">
        <v>20</v>
      </c>
      <c r="E18" s="13" t="s">
        <v>1783</v>
      </c>
    </row>
    <row r="19" spans="1:5" x14ac:dyDescent="0.25">
      <c r="A19" s="6" t="s">
        <v>302</v>
      </c>
      <c r="B19" s="6" t="s">
        <v>1787</v>
      </c>
      <c r="C19" s="12" t="s">
        <v>17</v>
      </c>
      <c r="D19" s="12" t="s">
        <v>299</v>
      </c>
      <c r="E19" s="12" t="s">
        <v>300</v>
      </c>
    </row>
    <row r="20" spans="1:5" x14ac:dyDescent="0.25">
      <c r="A20" s="8" t="s">
        <v>320</v>
      </c>
      <c r="B20" s="8" t="s">
        <v>1788</v>
      </c>
      <c r="C20" s="13" t="s">
        <v>17</v>
      </c>
      <c r="D20" s="13" t="s">
        <v>317</v>
      </c>
      <c r="E20" s="13" t="s">
        <v>318</v>
      </c>
    </row>
    <row r="21" spans="1:5" x14ac:dyDescent="0.25">
      <c r="A21" s="8" t="s">
        <v>2009</v>
      </c>
      <c r="B21" s="8" t="s">
        <v>2015</v>
      </c>
      <c r="C21" s="13" t="s">
        <v>17</v>
      </c>
      <c r="D21" s="13" t="s">
        <v>322</v>
      </c>
      <c r="E21" s="13" t="s">
        <v>323</v>
      </c>
    </row>
    <row r="22" spans="1:5" x14ac:dyDescent="0.25">
      <c r="A22" s="8" t="s">
        <v>2543</v>
      </c>
      <c r="B22" s="8" t="s">
        <v>1795</v>
      </c>
      <c r="C22" s="14" t="s">
        <v>17</v>
      </c>
      <c r="D22" s="14" t="s">
        <v>372</v>
      </c>
      <c r="E22" s="14" t="s">
        <v>373</v>
      </c>
    </row>
    <row r="23" spans="1:5" x14ac:dyDescent="0.25">
      <c r="A23" s="8" t="s">
        <v>1789</v>
      </c>
      <c r="B23" s="8" t="s">
        <v>1790</v>
      </c>
      <c r="C23" s="13" t="s">
        <v>17</v>
      </c>
      <c r="D23" s="13" t="s">
        <v>322</v>
      </c>
      <c r="E23" s="13" t="s">
        <v>323</v>
      </c>
    </row>
    <row r="24" spans="1:5" x14ac:dyDescent="0.25">
      <c r="A24" s="7" t="s">
        <v>385</v>
      </c>
      <c r="B24" s="7" t="s">
        <v>1794</v>
      </c>
      <c r="C24" s="12" t="s">
        <v>17</v>
      </c>
      <c r="D24" s="12" t="s">
        <v>372</v>
      </c>
      <c r="E24" s="12" t="s">
        <v>373</v>
      </c>
    </row>
    <row r="25" spans="1:5" x14ac:dyDescent="0.25">
      <c r="A25" s="8" t="s">
        <v>293</v>
      </c>
      <c r="B25" s="8" t="s">
        <v>1969</v>
      </c>
      <c r="C25" s="13" t="s">
        <v>17</v>
      </c>
      <c r="D25" s="13" t="s">
        <v>20</v>
      </c>
      <c r="E25" s="13" t="s">
        <v>1783</v>
      </c>
    </row>
    <row r="26" spans="1:5" x14ac:dyDescent="0.25">
      <c r="A26" s="7" t="s">
        <v>1807</v>
      </c>
      <c r="B26" s="7" t="s">
        <v>2540</v>
      </c>
      <c r="C26" s="14" t="s">
        <v>394</v>
      </c>
      <c r="D26" s="14" t="s">
        <v>602</v>
      </c>
      <c r="E26" s="14" t="s">
        <v>603</v>
      </c>
    </row>
    <row r="27" spans="1:5" x14ac:dyDescent="0.25">
      <c r="A27" s="7" t="s">
        <v>1168</v>
      </c>
      <c r="B27" s="7" t="s">
        <v>1170</v>
      </c>
      <c r="C27" s="12" t="s">
        <v>17</v>
      </c>
      <c r="D27" s="12" t="s">
        <v>372</v>
      </c>
      <c r="E27" s="12" t="s">
        <v>373</v>
      </c>
    </row>
    <row r="28" spans="1:5" x14ac:dyDescent="0.25">
      <c r="A28" s="7" t="s">
        <v>1172</v>
      </c>
      <c r="B28" s="7" t="s">
        <v>1172</v>
      </c>
      <c r="C28" s="14" t="s">
        <v>394</v>
      </c>
      <c r="D28" s="14" t="s">
        <v>602</v>
      </c>
      <c r="E28" s="14" t="s">
        <v>603</v>
      </c>
    </row>
    <row r="29" spans="1:5" x14ac:dyDescent="0.25">
      <c r="A29" s="7" t="s">
        <v>1174</v>
      </c>
      <c r="B29" s="7" t="s">
        <v>1174</v>
      </c>
      <c r="C29" s="12" t="s">
        <v>17</v>
      </c>
      <c r="D29" s="12" t="s">
        <v>372</v>
      </c>
      <c r="E29" s="12" t="s">
        <v>373</v>
      </c>
    </row>
    <row r="30" spans="1:5" x14ac:dyDescent="0.25">
      <c r="A30" s="7" t="s">
        <v>2541</v>
      </c>
      <c r="B30" s="7" t="s">
        <v>1079</v>
      </c>
      <c r="C30" s="14" t="s">
        <v>394</v>
      </c>
      <c r="D30" s="14" t="s">
        <v>602</v>
      </c>
      <c r="E30" s="14" t="s">
        <v>603</v>
      </c>
    </row>
    <row r="31" spans="1:5" x14ac:dyDescent="0.25">
      <c r="A31" s="7" t="s">
        <v>2060</v>
      </c>
      <c r="B31" s="7" t="s">
        <v>2072</v>
      </c>
      <c r="C31" s="12" t="s">
        <v>17</v>
      </c>
      <c r="D31" s="12" t="s">
        <v>372</v>
      </c>
      <c r="E31" s="12" t="s">
        <v>373</v>
      </c>
    </row>
    <row r="32" spans="1:5" x14ac:dyDescent="0.25">
      <c r="A32" s="7" t="s">
        <v>2075</v>
      </c>
      <c r="B32" s="7" t="s">
        <v>2350</v>
      </c>
      <c r="C32" s="14" t="s">
        <v>394</v>
      </c>
      <c r="D32" s="14" t="s">
        <v>602</v>
      </c>
      <c r="E32" s="14" t="s">
        <v>603</v>
      </c>
    </row>
    <row r="33" spans="1:5" x14ac:dyDescent="0.25">
      <c r="A33" s="7" t="s">
        <v>2521</v>
      </c>
      <c r="B33" s="7" t="s">
        <v>2538</v>
      </c>
      <c r="C33" s="14" t="s">
        <v>394</v>
      </c>
      <c r="D33" s="14" t="s">
        <v>457</v>
      </c>
      <c r="E33" s="14" t="s">
        <v>458</v>
      </c>
    </row>
    <row r="34" spans="1:5" x14ac:dyDescent="0.25">
      <c r="A34" s="7" t="s">
        <v>2542</v>
      </c>
      <c r="B34" s="7" t="s">
        <v>1808</v>
      </c>
      <c r="C34" s="14" t="s">
        <v>394</v>
      </c>
      <c r="D34" s="14" t="s">
        <v>602</v>
      </c>
      <c r="E34" s="14" t="s">
        <v>603</v>
      </c>
    </row>
    <row r="35" spans="1:5" x14ac:dyDescent="0.25">
      <c r="A35" s="7" t="s">
        <v>2047</v>
      </c>
      <c r="B35" s="7" t="s">
        <v>2048</v>
      </c>
      <c r="C35" s="14" t="s">
        <v>394</v>
      </c>
      <c r="D35" s="14" t="s">
        <v>397</v>
      </c>
      <c r="E35" s="14" t="s">
        <v>396</v>
      </c>
    </row>
  </sheetData>
  <autoFilter ref="A1:E35" xr:uid="{71F9D4A0-4A62-46A0-A0AF-FE250418F0AC}"/>
  <sortState xmlns:xlrd2="http://schemas.microsoft.com/office/spreadsheetml/2017/richdata2" ref="A2:E26">
    <sortCondition ref="A2:A26"/>
  </sortState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16</vt:i4>
      </vt:variant>
    </vt:vector>
  </HeadingPairs>
  <TitlesOfParts>
    <vt:vector size="20" baseType="lpstr">
      <vt:lpstr>pü_tétel_csop_kimut</vt:lpstr>
      <vt:lpstr>hierarchia_6.szint_csop</vt:lpstr>
      <vt:lpstr>pü_tételek_részletes</vt:lpstr>
      <vt:lpstr>pü_tétel_csop</vt:lpstr>
      <vt:lpstr>pü_tételek_részletes!DATA1</vt:lpstr>
      <vt:lpstr>pü_tételek_részletes!DATA10</vt:lpstr>
      <vt:lpstr>pü_tételek_részletes!DATA11</vt:lpstr>
      <vt:lpstr>pü_tételek_részletes!DATA12</vt:lpstr>
      <vt:lpstr>pü_tételek_részletes!DATA2</vt:lpstr>
      <vt:lpstr>pü_tételek_részletes!DATA3</vt:lpstr>
      <vt:lpstr>pü_tételek_részletes!DATA4</vt:lpstr>
      <vt:lpstr>pü_tételek_részletes!DATA5</vt:lpstr>
      <vt:lpstr>pü_tételek_részletes!DATA6</vt:lpstr>
      <vt:lpstr>pü_tételek_részletes!DATA7</vt:lpstr>
      <vt:lpstr>pü_tételek_részletes!DATA8</vt:lpstr>
      <vt:lpstr>pü_tételek_részletes!DATA9</vt:lpstr>
      <vt:lpstr>hierarchia_6.szint_csop!Nyomtatási_cím</vt:lpstr>
      <vt:lpstr>pü_tételek_részletes!TEST0</vt:lpstr>
      <vt:lpstr>pü_tételek_részletes!TESTKEYS</vt:lpstr>
      <vt:lpstr>pü_tételek_részletes!TESTVKEY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Somoskövi Zsuzsanna</dc:creator>
  <cp:lastModifiedBy>Somoskövi Zsuzsanna</cp:lastModifiedBy>
  <cp:lastPrinted>2023-08-29T08:31:24Z</cp:lastPrinted>
  <dcterms:created xsi:type="dcterms:W3CDTF">2021-07-26T10:42:55Z</dcterms:created>
  <dcterms:modified xsi:type="dcterms:W3CDTF">2025-12-18T12:52:50Z</dcterms:modified>
</cp:coreProperties>
</file>